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0" windowWidth="20490" windowHeight="7155" tabRatio="619"/>
  </bookViews>
  <sheets>
    <sheet name="Plan Estratégico" sheetId="1" r:id="rId1"/>
  </sheets>
  <definedNames>
    <definedName name="_xlnm._FilterDatabase" localSheetId="0" hidden="1">'Plan Estratégico'!$A$1:$BD$50</definedName>
  </definedNames>
  <calcPr calcId="145621"/>
</workbook>
</file>

<file path=xl/calcChain.xml><?xml version="1.0" encoding="utf-8"?>
<calcChain xmlns="http://schemas.openxmlformats.org/spreadsheetml/2006/main">
  <c r="H44" i="1" l="1"/>
  <c r="H49" i="1" l="1"/>
  <c r="H51" i="1" s="1"/>
</calcChain>
</file>

<file path=xl/sharedStrings.xml><?xml version="1.0" encoding="utf-8"?>
<sst xmlns="http://schemas.openxmlformats.org/spreadsheetml/2006/main" count="253" uniqueCount="223">
  <si>
    <t>Objetivos Estratégicos</t>
  </si>
  <si>
    <t>ESTRATEGIAS</t>
  </si>
  <si>
    <t>ACCIONES</t>
  </si>
  <si>
    <t>RESPONSABLE</t>
  </si>
  <si>
    <t>METAS</t>
  </si>
  <si>
    <t>INDICADORES</t>
  </si>
  <si>
    <t>PORCENTAJE DE EJECUCIÓN DEL PLAN</t>
  </si>
  <si>
    <t>ENERO</t>
  </si>
  <si>
    <t>FEBRERO</t>
  </si>
  <si>
    <t>MARZO</t>
  </si>
  <si>
    <t>ABRIL</t>
  </si>
  <si>
    <t>MAYO</t>
  </si>
  <si>
    <t>JUNIO</t>
  </si>
  <si>
    <t>JULIO</t>
  </si>
  <si>
    <t>AGOSTO</t>
  </si>
  <si>
    <t>SEPTIEMBRE</t>
  </si>
  <si>
    <t>OCTUBRE</t>
  </si>
  <si>
    <t>NOVIEMBRE</t>
  </si>
  <si>
    <t>DICIEMBRE</t>
  </si>
  <si>
    <t>Proceso Técnico (FONVALMED) con SIF y Secretaría de servicios y suministros (Mun. Medellín)</t>
  </si>
  <si>
    <t>Proceso Técnico</t>
  </si>
  <si>
    <t>Proceso de Comunicaciones</t>
  </si>
  <si>
    <t>Plan Estratégico diseñado e implementado</t>
  </si>
  <si>
    <t>Administrar de manera eficaz, eficiente y transparente los bienes, las rentas y los demás ingresos originados en la financiación de obras de interés público a través de la contribución de valorización, garantizando el cumplimiento de las normas legales vigentes.</t>
  </si>
  <si>
    <t>Facturación</t>
  </si>
  <si>
    <t>Informe oportuno y confiable</t>
  </si>
  <si>
    <t>PAC ejecutado / PAC proyectado</t>
  </si>
  <si>
    <t>Gestión Financiera - Presupuesto</t>
  </si>
  <si>
    <t>Realizar seguimiento a la ejecución presupuestal de ingresos y gastos</t>
  </si>
  <si>
    <t>100% ejecutado presupuesto de ingresos y gastos</t>
  </si>
  <si>
    <t>Informes mensual de ejecución presupuestal</t>
  </si>
  <si>
    <t>Adoptar el nuevo marco normativo de contabilidad pública, de acuerdo con la Resolución 533 de 2015 y sus procedimientos.</t>
  </si>
  <si>
    <t>Gestión Financiera - Contabilidad, jurídica, contratación, tesorería y áreas afines.</t>
  </si>
  <si>
    <t>Reconocer, identificar, cuantificar y clasificar los hechos económicos, sociales, ambientales y financieros del ente público.</t>
  </si>
  <si>
    <t>Gestión Financiera - Contabilidad</t>
  </si>
  <si>
    <t>Estados financieros</t>
  </si>
  <si>
    <t>Gestión Financiera - Finanzas</t>
  </si>
  <si>
    <t>Recibir, registrar y atender todas las consultas e inquietudes (PQRS) que la comunidad presente a través de los diferenes canales dispuestos para este fin, garantizando una respuesta veraz y oportuna</t>
  </si>
  <si>
    <t>Servicio al Contribuyente, Gestión Jurídica</t>
  </si>
  <si>
    <t>Número de peticiones de Traslados radicados / Número de respuestas  de Traslados realizado</t>
  </si>
  <si>
    <t>Realizar el seguimiento al levantamiento del gravamen de la contribución de valorización en la Oficina de Instrumentos Públicos.</t>
  </si>
  <si>
    <t>Servicio al contribuyente, Proceso Jurídico</t>
  </si>
  <si>
    <t>Matriculas en saldo cero / Matriculas solicitadas a registro para levantamiento del gravamen</t>
  </si>
  <si>
    <t>Realizar el seguimiento a la anotación del gravamen de la contribución de valorización de los inmuebles en la zona de citación, en los certificado de tradición y libertad</t>
  </si>
  <si>
    <t>Servicio al contribuyente</t>
  </si>
  <si>
    <t>Número de Matriculas inscritas/ Matriculas incluidas en el proyecto</t>
  </si>
  <si>
    <t>Hacer seguimiento y evaluación a los procesos y procedimientos de la entidad y presentar los resultados a los entes de control internos y externos</t>
  </si>
  <si>
    <t>Elaborar y ejecutar plan y programa de auditoria de Control interno (Obras, Control Interno Contable y administrativo).
Resolución 357 de 2007</t>
  </si>
  <si>
    <t>Control Interno</t>
  </si>
  <si>
    <t>Acompañar la rendición de cuentas a la Contraloría acorde con la normatividad vigente</t>
  </si>
  <si>
    <t>Prevenir el daño antijurídico y salvaguardar el patrimonio de la entidad, mediante el acompañamiento en las actuaciones y procedimientos y la defensa jurídica, de conformidad con la normativa vigente.</t>
  </si>
  <si>
    <t>Proceso Jurídico, Control Interno, Gestión de Calidad</t>
  </si>
  <si>
    <t>Proceso Jurídico</t>
  </si>
  <si>
    <t>Proyecto de acuerdo</t>
  </si>
  <si>
    <t>Atender de manera oportuna las acciones judiciales y administrativas interpuestas en contra de la entidad.</t>
  </si>
  <si>
    <t>Respuesta a las acciones judiciales y administrativas/ Acciones judiciales y administrativas interpuestas en contra de la entidad</t>
  </si>
  <si>
    <t>Diseñar, implementar y evaluar el Sistema de Gestión de la Calidad.</t>
  </si>
  <si>
    <t>SGC</t>
  </si>
  <si>
    <t>Modelo de Operación por Procesos ajustado y aprobado por el Comité de Calidad</t>
  </si>
  <si>
    <t>Caracterizaciones de todos los procesos del MOP</t>
  </si>
  <si>
    <t>Num. Procesos caracterizados / Numero de procesos del MOP</t>
  </si>
  <si>
    <t>Plan de mejoramiento derivado de análisis de datos (Seguimiento a las Acciones correctivas, preventivas y de mejora del SGC)</t>
  </si>
  <si>
    <t>TI</t>
  </si>
  <si>
    <t>Estructurar el Plan Estratégico de Tecnología de la Información - PETI y priorizar los proyectos a ejecutar.</t>
  </si>
  <si>
    <t>Diseñar e implementar un Plan de Tecnológia para protección y seguridad de la información de la Entidad.</t>
  </si>
  <si>
    <t>TI, Servicio al Contribuyente.</t>
  </si>
  <si>
    <t xml:space="preserve">Sistema de califiación. </t>
  </si>
  <si>
    <t xml:space="preserve">Sistema en funcionamiento. </t>
  </si>
  <si>
    <t>Actualización del sitio web</t>
  </si>
  <si>
    <t xml:space="preserve">Sitio web actualizado. </t>
  </si>
  <si>
    <t>Fortalecer el proceso de Gestión documental en la entidad a través de la elaboración e implementación de herramientas que garanticen la seguridad de la información física y digital, su disposición para usuarios internos y externos y la conservación del patrimonio documental.</t>
  </si>
  <si>
    <t>Elaborar y ejecutar el programa de Gestión Documental</t>
  </si>
  <si>
    <t>Gestión Documental</t>
  </si>
  <si>
    <t>PGD aprobado y publicado.</t>
  </si>
  <si>
    <t>Registrar, digitalizar e indexar los documentos enviados y recibidos en Gestión Documental, de modo que estén disponibles para su recuperación y consulta.</t>
  </si>
  <si>
    <t>Documentos digitalizados e indexados.</t>
  </si>
  <si>
    <t>Dirección General</t>
  </si>
  <si>
    <t>Establecer el modelo de gestión gerencial a través de la realización de grupos primarios efectivos.</t>
  </si>
  <si>
    <t>Talento Humano</t>
  </si>
  <si>
    <t>Planeación, Equipo Tecnico de Valorización y equipo Tecnico de Obras.</t>
  </si>
  <si>
    <t>Identificar y estructurar posibles obras complementarias en el proyecto de valorización El Poblado</t>
  </si>
  <si>
    <t xml:space="preserve">Estructurar técnica y financieramente Proyectos con posibilidad de financiarse por medio de la contribución de valorización. </t>
  </si>
  <si>
    <t>Asesorar y acompañar procesos de formulación y estructuración de proyectos de valorización</t>
  </si>
  <si>
    <t>Gestionar proyectos sotenibles en función del desarrollo urbano, integral y estratégico</t>
  </si>
  <si>
    <t>Presupuesto, Planeación, Equipo Tecnico de Obras.</t>
  </si>
  <si>
    <t>Obras complementarias identificadas y estructuradas</t>
  </si>
  <si>
    <t>Obras complementarias identificadas y estructuradas/ 23</t>
  </si>
  <si>
    <t>Conceptos acerca de viabilidad de obras por valorización</t>
  </si>
  <si>
    <t>Número de conceptos emitidos</t>
  </si>
  <si>
    <t>Postulación de proyectos</t>
  </si>
  <si>
    <t>Proyectos postulados</t>
  </si>
  <si>
    <t>Proyecto formulado y estructurado técnica y financieramente</t>
  </si>
  <si>
    <t>Asesoría y acompañamiento para la formulación y estructuración de proyectos de Valorización</t>
  </si>
  <si>
    <t>10 Contratos perfeccionados y con acta de inicio</t>
  </si>
  <si>
    <t>Postular proyectos de interés público susceptibles de realizarse por medio de contribución de valorización</t>
  </si>
  <si>
    <t xml:space="preserve">Realizar el 100% de la gestión y coordinación interinstitucional para la ejecución de las obras. </t>
  </si>
  <si>
    <t>Conceptuar acerca de la viabilidad de realizar proyectos por medio de la contribución de valorización.</t>
  </si>
  <si>
    <t>Diseñar e Implementar el plan estratégico de comunicaciones.</t>
  </si>
  <si>
    <t>TI - Comunicaciones - Planeación</t>
  </si>
  <si>
    <t>Proyectar plan de requerimientos técnicos y profesionales de recurso humano por prestacion de servicios de acuerdo con las necesidades de apoyo a la gestión de la entidad.</t>
  </si>
  <si>
    <t xml:space="preserve">Administrar técnica y financieramente los proyectos de interés público establecidos en el Plan de Desarrollo financiados por la contribución de la valorización para mejorar y conservar los sistemas de movilidad y espacio público en un ambiente sostenible.
 </t>
  </si>
  <si>
    <t>Números de contratos perfeccionados y con acta de inicio a agosto de 2017 / 10 contratos perfeccionados y con acta de inicio</t>
  </si>
  <si>
    <t>Verificar el debido cumplimiento de la ejecución del convenio suscrito con la SIF.</t>
  </si>
  <si>
    <t>Informes mensuales de supervisión a partir de la suscripción del convenio</t>
  </si>
  <si>
    <t>Proyectar la experiencia de FONVALMED hacia diferentes entidades y municipios para optimizar y potencializar las obras de valorización.</t>
  </si>
  <si>
    <t>Reunión de socialización de las experiencias</t>
  </si>
  <si>
    <t>Número de reuniones realizadas para la socialización de experiencias</t>
  </si>
  <si>
    <t xml:space="preserve"> N° de asesorías y acompañamiento para la formulación y estructuración de proyectos de valorización/2</t>
  </si>
  <si>
    <t xml:space="preserve"> Plan Estratégico implementado </t>
  </si>
  <si>
    <t>Fortalecer la comunicación de la Entidad con los ciudadanos, adoptando herramientas y procedimientos que permitan mejorar su percepción de la Entidad</t>
  </si>
  <si>
    <t>Realizar el registro oportuno y confiable de la facturación (contribución por valorización e intereses), notas débito y crédito y facturas extraordinarias de acuerdo con la normativa.</t>
  </si>
  <si>
    <t>Informe de la facturación mensual y extraodinaria</t>
  </si>
  <si>
    <t>Hacer seguimiento a la cartera y establecer estrategias de prevención y recuperación.</t>
  </si>
  <si>
    <t>Cartera</t>
  </si>
  <si>
    <t>Disminución de la cartera vencida</t>
  </si>
  <si>
    <t xml:space="preserve">
Recuperación cartera/cartera vencida</t>
  </si>
  <si>
    <t>Potencializar el Plan Anualizado de Caja - PAC y presupuesto</t>
  </si>
  <si>
    <t>Tesorería - Presupuesto y todos los responsables de las áreas</t>
  </si>
  <si>
    <t>Al mes de Junio tener el PAC reestructurado y remensualizado</t>
  </si>
  <si>
    <t xml:space="preserve"> PAC reestructurado y remensualizado</t>
  </si>
  <si>
    <t>Realizar seguimiento a la ejecución del Plan Anualizado de Caja - PAC.</t>
  </si>
  <si>
    <t xml:space="preserve">Gestión Financiera - Tesorería </t>
  </si>
  <si>
    <t>A partir de Julio -Ejecución del PAC al 100%</t>
  </si>
  <si>
    <t>*Totalidad de hechos económicos, sociales y financieros reconocidos
*Estados Financieros comparativos (mes anterior) y en Diciembre contra el año anterior)</t>
  </si>
  <si>
    <t xml:space="preserve">
Implementar las normas internacionales de contabilidad del sector público en la Entidad</t>
  </si>
  <si>
    <t xml:space="preserve"> Estados financieros elaborados de acuerdo a las NIC-SP</t>
  </si>
  <si>
    <t xml:space="preserve">Conciliar la información contable garantizando su confiabilidad. </t>
  </si>
  <si>
    <t>Información contable conciliada con los diferentes procesos que son insumo de la contabilidad</t>
  </si>
  <si>
    <t>Número de cuentas contables conciliadas.</t>
  </si>
  <si>
    <t>Administrar los excedentes de tesorería.</t>
  </si>
  <si>
    <t xml:space="preserve">Obtener el mayor rendimiento con la propuesta más favorable para la Entidad
</t>
  </si>
  <si>
    <t>Informe por entidad bancaria o tipo de inversión. (Saldos, Tasa de interés e ingresos por intereses).</t>
  </si>
  <si>
    <t>Registrar y atender oportunamente y de fondo todas la PQRS realizadas ante al entidad.</t>
  </si>
  <si>
    <t>Plan de auditoria ejecutado</t>
  </si>
  <si>
    <t>Informes de seguimiento mensuales de rendición de cuentas</t>
  </si>
  <si>
    <t>Elaborar y desarrollar el Plan de Prevención del Daño Antijurídico</t>
  </si>
  <si>
    <t>Plan de Prevención del Daño Antijurídico implementado</t>
  </si>
  <si>
    <t xml:space="preserve">Plan de Prevención del Daño Antijurídico implementado y enviado a la Agencia Nacional de Defensa Jurídica del Estado. </t>
  </si>
  <si>
    <t xml:space="preserve">Acompañar la actualización del proyecto de acuerdo que modificará el estatuto de valorización y el Decreto 104 de 2007. </t>
  </si>
  <si>
    <t>Formular y ajustar el modelo de operación por procesos de la entidad.</t>
  </si>
  <si>
    <t>Modelo de Operación por Procesos de la entidad ajustado.</t>
  </si>
  <si>
    <t xml:space="preserve">Caracterizar y documentar los procesos definidos en el Modelo de Operación por Procesos de la entidad , la matriz de riesgo y las acciones de mejora. </t>
  </si>
  <si>
    <t>Respuesta de manera oportuna a las acciones judiciales y administrativas interpuestas en contra de la entidad.</t>
  </si>
  <si>
    <t>Gestionar el suministro y la implementación de las soluciones y de los servicios tecnológicos requeridos para garantizar la disponibilidad de la plataforma para la atención a los ciudadanos, el cubrimiento de los procesos y la integridad de la información de toda la entidad.</t>
  </si>
  <si>
    <t>Indice elaborado y publicado en la página web</t>
  </si>
  <si>
    <t>Implementación del indice de información reservada y clasificada con respecto al artículo 20 de la Ley 1712 de 2014</t>
  </si>
  <si>
    <t>Definir políticas y estándares de Tecnología de la Información, conforme a mejores prácticas, normatividad, directrices del MINTIC, tendencias tecnológicas, derechos de autor y a la actual plataforma tecnológica.</t>
  </si>
  <si>
    <t>Politica de Tecnología de la Información implementada</t>
  </si>
  <si>
    <t>Politica de Tecnología de la Información definida</t>
  </si>
  <si>
    <t>Plan Estratégico de Tecnología de la Información - PETI estructurado</t>
  </si>
  <si>
    <t>TI, Gestión Financiera</t>
  </si>
  <si>
    <t>Webservice gestionado con los tres principales  bancos recaudadores</t>
  </si>
  <si>
    <t>Gestionar el Webservice  para el recaudo de la contribución</t>
  </si>
  <si>
    <t>Implementar el uso de las herramientas técnológicas para medir la satisfacción en la atención al contribuyente.</t>
  </si>
  <si>
    <t xml:space="preserve">Acompañar la estrategia de Gobierno en línea. </t>
  </si>
  <si>
    <t>PGD institucional elaborado, presentado, aprobado y publicado</t>
  </si>
  <si>
    <t xml:space="preserve"> Programa específico de GD: Organización de Archivos, elaborado y ejecutado.
 </t>
  </si>
  <si>
    <t xml:space="preserve">Programa específico de GD: Programa de Digitalización, elaborado y ejecutado.
</t>
  </si>
  <si>
    <t xml:space="preserve"> Comunicaciones oficiales recibidas por la entidad en la presente anualidad registradas, digitalizadas e indexadas</t>
  </si>
  <si>
    <t>Fortalecer el clima organizacional en la entidad, mediante la promoción de esta cultura</t>
  </si>
  <si>
    <t>Plan de requerimientos técnicos y profesionales proyectado</t>
  </si>
  <si>
    <t>Comités primarios de los cinco macroprocesos</t>
  </si>
  <si>
    <t xml:space="preserve">comités primarios ejecutados / 60 comités primarios </t>
  </si>
  <si>
    <t>Diseñar e implementar Plan de formación, capacitación, inducción y reinducción</t>
  </si>
  <si>
    <t>Plan de formación, capacitación, inducción y reinducción diseñado e implementado</t>
  </si>
  <si>
    <t xml:space="preserve">Implementar estrategias de sensibilización, comunicación y orientación ciudadana que influyan positivamente en la participación de los contribuyentes y en el enfoque de servicio para generar confianza en éstas. </t>
  </si>
  <si>
    <t>Mensualmente se presenta el informe ejecutivo del estado de la facturación y la distribución</t>
  </si>
  <si>
    <t xml:space="preserve">El crecimiento de la cartera vencida viene disminuyendo en el ultimo trimeste, debido a la gestión del cobro persuasivo y coactivo. </t>
  </si>
  <si>
    <t xml:space="preserve">La metodologia del PAC fue reformulada, basandose en modelaciones financieras de la entidad. </t>
  </si>
  <si>
    <t xml:space="preserve">Presentación de estados financieros con notas los 20 primeros días de cada mes. </t>
  </si>
  <si>
    <t xml:space="preserve">Conciliaciones Bancarias al día, esta pendiente poner al días las conciliaciones de cartera y de ingresos. </t>
  </si>
  <si>
    <t xml:space="preserve">La ejecución presupuestal del ingreso por rendimientos financieros para el cierre del 2017 estuvo por encima del 140%. </t>
  </si>
  <si>
    <t xml:space="preserve">Estados financieros bajo normas internacionales a Noviembre del 2017.
</t>
  </si>
  <si>
    <t>ACCIONES IMPLEMENTADAS 2017</t>
  </si>
  <si>
    <t>Pendiente paula gomez</t>
  </si>
  <si>
    <t xml:space="preserve">Se actualizó y presentó a la dirección el Modelo de Operación por procesos </t>
  </si>
  <si>
    <t xml:space="preserve">Se definieron politicas de seguridad frente al manejo de base de datos y cambios en el sistema. 
Se documentaron los procedimientos de tecnologia. 
</t>
  </si>
  <si>
    <t xml:space="preserve">Se establecieron los perfiles de usuarios para el uso del SAFIX. </t>
  </si>
  <si>
    <t xml:space="preserve">Se implementó web servcice con Bancolombia y PSE Banco de Bogota, los cuales son lso principales recaudadores. </t>
  </si>
  <si>
    <t xml:space="preserve">Se implementó el digiturno. </t>
  </si>
  <si>
    <t xml:space="preserve">El sitio web se mantiene actualizado, además que se presta un soporte permanentes desde Telemedellín y con tecnicos internos de FONVALMED. </t>
  </si>
  <si>
    <t xml:space="preserve">Actualización, elaboración e implementación de los 60 manuales de procedimientos. </t>
  </si>
  <si>
    <t>Se actualizaron 16 caracterizaciones de los procesos.</t>
  </si>
  <si>
    <t>Ingreso:98%
Gasto: 39%</t>
  </si>
  <si>
    <t>Ingreso: 98%
Gasto: 39%</t>
  </si>
  <si>
    <t xml:space="preserve">Se realizaron diferentes estrategias que permitieron tener una ejecución pptal de ingreso de 98%, resaltando la gestión de los excedentes financieros. En la parte de la ejecución del gasto se vió afectada por la no ejecución de obras que se tenian presupuestadas, debido a que se presentaron diferentes tipos de imprevistos. </t>
  </si>
  <si>
    <r>
      <t>Garantizar los recursos financieros para la correcta ejecución del Proyecto, mediante la gestión de los</t>
    </r>
    <r>
      <rPr>
        <i/>
        <u/>
        <sz val="11"/>
        <rFont val="Arial"/>
        <family val="2"/>
      </rPr>
      <t xml:space="preserve"> ingresos, egresos y deuda pública</t>
    </r>
    <r>
      <rPr>
        <sz val="11"/>
        <rFont val="Arial"/>
        <family val="2"/>
      </rPr>
      <t>, aplicando la normativa vigente, el modelo contable vigente, el recaudo, la cobranza y la administración del portafolio de inversiones.</t>
    </r>
  </si>
  <si>
    <t>Se identificaron y se propusieron los siguientes proyectos: 
1. Parque los Builes
2.Redes camineras de las transversales superior e inferior</t>
  </si>
  <si>
    <t>Por instrucciones de la administración municipal, no se ha presentado la necesidad de conceptuar nuevos proyectos</t>
  </si>
  <si>
    <t>Se esta asesorando en la formulación del proyecto de valorización para el  distrito de Cartagena</t>
  </si>
  <si>
    <t>De las auditorias internas planeadas para el 2017, se ejecutó la auditoria interna legal de Control Interno Contable, quedando pendiente las auditorias internas a obras y administrativo</t>
  </si>
  <si>
    <t>Evaluar la implementacion del Modelo Estandar de Control Interno - MECI. Decreto 648 de 2017</t>
  </si>
  <si>
    <t>Determinar porcentaje de cumplimiento de MECI</t>
  </si>
  <si>
    <t>Porcentaje alcanzado en cada componente de MECI</t>
  </si>
  <si>
    <t>Se realizó seguimiento por parte de la Secretaría de Evaluación y Control al avance del MECI, por medio de la cual se determinaron las brechas a cerrar y se estableció un plan de mejoramiento para Fonvalmed</t>
  </si>
  <si>
    <t>Se verificó la rendición mensual y anual de cada una de los procesos de la Entidad</t>
  </si>
  <si>
    <t>Se habilitó el espacio en la pagina web para el cumplimiento de ésta normatividad</t>
  </si>
  <si>
    <t>Número de PQRS atendidas / Número de PQRS recibidas de manera presencial</t>
  </si>
  <si>
    <t>Se registraron el 100% de las PQRS que ingresaron a la entidad.
Se atendieron 177.713 PQRS que se resuelven inmediatamente y se trasladaron 4.313 PQRS para ser resueltas por los demás procesos</t>
  </si>
  <si>
    <t xml:space="preserve">Se definió una metologia de priorización de iniciativas tecnológicas. </t>
  </si>
  <si>
    <t>La SIF envia informes de ejecución de los proyectos</t>
  </si>
  <si>
    <t>PGD Elaborado y publicado</t>
  </si>
  <si>
    <t>Se logró implementar algunos grupos primarios de los diferntes procesos de la Entidad</t>
  </si>
  <si>
    <t>Plan estrategico Diseñado e Implementado</t>
  </si>
  <si>
    <t xml:space="preserve">Se firmó convenio con la alcaldía de Cartagena para asesoría y se estableció contacto con la oficina de valorización de Ipiales </t>
  </si>
  <si>
    <t>Se desarrolló el manual de inducción e reinducción</t>
  </si>
  <si>
    <t>3.828 Procesos Terminados</t>
  </si>
  <si>
    <t>27.153 Comunicaciones enviadas no anuladas/ 27.153 registradas, indexadas y digitalizadas según sus caracteristicas.</t>
  </si>
  <si>
    <t>7.089 Comunicaciones recibidas no anuladas/7089 registradas, indexadas y digitalizadas según sus caracteristicas.</t>
  </si>
  <si>
    <t>Número de comunicaciones enviadas y recibidas registradas, digitalizadas e indexadas / número de comunicaciones enviadas</t>
  </si>
  <si>
    <t>Número de comunicaciones recibidas registradas, digitalizadas e indexadas / número de comunicaciones recibidas</t>
  </si>
  <si>
    <t xml:space="preserve">Número de procedimientos terminados / 8.900 procedimientos programados </t>
  </si>
  <si>
    <t xml:space="preserve">El plan de prevención se encuentra en etapa de construcción, se esta adelantado la eleboración completa de plan. </t>
  </si>
  <si>
    <t>La actualización y reforma al Acuerdo 58 de 2008, no se ha podido realizar en el sentido que obedece a temas que implican recursos por parte de la administración central. Situación que iba encaminada a solucionar un tema social con los contribuyentes que no cuenta con capacidad económica</t>
  </si>
  <si>
    <t xml:space="preserve">De las 15 demandas y de las 18 tutelas  interpuestas en contra de la entidad, se contestaron dentro de los terminos de ley. </t>
  </si>
  <si>
    <t>Se estan terminando las obras que estaban contratadas desde la administración anterior, para contratar nuevos proyectos se solicitaron vigencias futuras, las cuakes no pudieron ser contratadas debido:
En San Lucas existia una restricción deñ DAP de iniciar las obra en paralelo con un puente que debe hacer el Municipio de Envigado, algo que estaba fuera del alcance delMunicipio, ya se consigui que se levantara estra restrucción y quedo con que se debe gestuinar oara que Envigado adelante en los diseños.
2.  En el proyecto Mejoramiento Los Mangos se estaba gestiinando el aprovechamiento forestal y el AMVA hizo requerimientos nuevos como el estudio de conectividad y PMF (Plan de Manejo de Fauna) Plan de restauracion de areas de Retiro de Quebradas, el estudio de conectividad ya se entrego y esta en ejecución el plan de Fauna 
3. En el proyecto Avenida 34 entre Balsos y avenida Aguacatala, existia un diseño de un privado arobado por el DAP que interfereia con el diseño del Fonvalmed, se solicito a al DAP que diera claridad y ya se manifesto indicando que el proyecto es como esta diseñado por Fonvalmed</t>
  </si>
  <si>
    <t>16.987 solicitudes de levantamiento del gravamen</t>
  </si>
  <si>
    <t>12.607 solicitudes de inscripción de gravamen de valorización</t>
  </si>
  <si>
    <t>15.2%</t>
  </si>
  <si>
    <t>PORCENTAJE DE AVANCE DEL 2017</t>
  </si>
  <si>
    <t>META DE AVANCE PARA 2017</t>
  </si>
  <si>
    <t>PORCENTAJE REAL DE EJECUCIÓN</t>
  </si>
  <si>
    <t>Plan de Tecnología para protección y seguridad de la información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</si>
</sst>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13" x14ac:knownFonts="1">
    <font>
      <sz val="10"/>
      <name val="Arial"/>
    </font>
    <font>
      <sz val="11"/>
      <color theme="1"/>
      <name val="Calibri"/>
      <family val="2"/>
      <scheme val="minor"/>
    </font>
    <font>
      <sz val="10"/>
      <name val="Arial"/>
      <family val="2"/>
    </font>
    <font>
      <b/>
      <sz val="11"/>
      <name val="Arial"/>
      <family val="2"/>
    </font>
    <font>
      <b/>
      <sz val="9"/>
      <name val="Arial"/>
      <family val="2"/>
    </font>
    <font>
      <sz val="11"/>
      <name val="Arial"/>
      <family val="2"/>
    </font>
    <font>
      <sz val="11"/>
      <color rgb="FF000000"/>
      <name val="Arial"/>
      <family val="2"/>
    </font>
    <font>
      <sz val="11"/>
      <color theme="1"/>
      <name val="Arial"/>
      <family val="2"/>
    </font>
    <font>
      <i/>
      <u/>
      <sz val="11"/>
      <name val="Arial"/>
      <family val="2"/>
    </font>
    <font>
      <sz val="10"/>
      <name val="Arial"/>
      <family val="2"/>
    </font>
    <font>
      <sz val="10"/>
      <color theme="0"/>
      <name val="Arial"/>
      <family val="2"/>
    </font>
    <font>
      <b/>
      <sz val="14"/>
      <name val="Arial"/>
      <family val="2"/>
    </font>
    <font>
      <b/>
      <sz val="16"/>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0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1" fillId="0" borderId="0"/>
    <xf numFmtId="9" fontId="9" fillId="0" borderId="0" applyFont="0" applyFill="0" applyBorder="0" applyAlignment="0" applyProtection="0"/>
  </cellStyleXfs>
  <cellXfs count="69">
    <xf numFmtId="0" fontId="0" fillId="0" borderId="0" xfId="0"/>
    <xf numFmtId="0" fontId="5" fillId="0" borderId="1" xfId="0" applyFont="1" applyFill="1" applyBorder="1" applyAlignment="1">
      <alignment vertical="center" wrapText="1"/>
    </xf>
    <xf numFmtId="0" fontId="5" fillId="0" borderId="1" xfId="0" applyFont="1" applyFill="1" applyBorder="1" applyAlignment="1">
      <alignment vertical="center"/>
    </xf>
    <xf numFmtId="9" fontId="5"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readingOrder="1"/>
    </xf>
    <xf numFmtId="0" fontId="0" fillId="0" borderId="0" xfId="0" applyFill="1"/>
    <xf numFmtId="0" fontId="5" fillId="0" borderId="1" xfId="0" applyFont="1" applyFill="1" applyBorder="1" applyAlignment="1">
      <alignment horizontal="center" vertical="center" wrapText="1"/>
    </xf>
    <xf numFmtId="0" fontId="0" fillId="0" borderId="1" xfId="0" applyFill="1" applyBorder="1"/>
    <xf numFmtId="9" fontId="5" fillId="0" borderId="1" xfId="0" applyNumberFormat="1" applyFont="1" applyFill="1" applyBorder="1" applyAlignment="1">
      <alignment horizontal="center" vertical="center"/>
    </xf>
    <xf numFmtId="0" fontId="5" fillId="0" borderId="0" xfId="0" applyFont="1" applyFill="1" applyAlignment="1">
      <alignment vertical="center" wrapText="1"/>
    </xf>
    <xf numFmtId="0" fontId="0" fillId="0" borderId="0" xfId="0" applyFill="1" applyAlignment="1">
      <alignment horizontal="left"/>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9" fontId="5" fillId="0" borderId="1" xfId="3" applyFont="1" applyFill="1" applyBorder="1" applyAlignment="1">
      <alignment horizontal="center" vertical="center"/>
    </xf>
    <xf numFmtId="9" fontId="5" fillId="0" borderId="1" xfId="3" applyFont="1" applyFill="1" applyBorder="1" applyAlignment="1">
      <alignment horizontal="center" vertical="center" wrapText="1"/>
    </xf>
    <xf numFmtId="9" fontId="5" fillId="0" borderId="5" xfId="0" applyNumberFormat="1" applyFont="1" applyFill="1" applyBorder="1" applyAlignment="1">
      <alignment horizontal="left" vertical="center" wrapText="1"/>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readingOrder="1"/>
    </xf>
    <xf numFmtId="0" fontId="5" fillId="0" borderId="1" xfId="0" applyFont="1" applyFill="1" applyBorder="1" applyAlignment="1">
      <alignment horizontal="center" vertical="center" wrapText="1"/>
    </xf>
    <xf numFmtId="9"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0" fontId="7" fillId="0" borderId="8" xfId="2" applyFont="1" applyBorder="1" applyAlignment="1">
      <alignment horizontal="left" vertical="center" wrapText="1"/>
    </xf>
    <xf numFmtId="0" fontId="7" fillId="2" borderId="8" xfId="0" applyFont="1" applyFill="1" applyBorder="1" applyAlignment="1">
      <alignment horizontal="left" vertical="center" wrapText="1"/>
    </xf>
    <xf numFmtId="0" fontId="7" fillId="0" borderId="1" xfId="2" applyFont="1" applyBorder="1" applyAlignment="1">
      <alignment horizontal="left" vertical="center" wrapText="1"/>
    </xf>
    <xf numFmtId="9" fontId="5" fillId="0" borderId="1" xfId="0" applyNumberFormat="1" applyFont="1" applyFill="1" applyBorder="1" applyAlignment="1">
      <alignment horizontal="left" vertical="center" wrapText="1"/>
    </xf>
    <xf numFmtId="0" fontId="7" fillId="0" borderId="1" xfId="2" applyFont="1" applyFill="1" applyBorder="1" applyAlignment="1">
      <alignment horizontal="left" vertical="center" wrapText="1"/>
    </xf>
    <xf numFmtId="9" fontId="0" fillId="0" borderId="0" xfId="3" applyFont="1" applyFill="1"/>
    <xf numFmtId="0" fontId="10" fillId="0" borderId="0" xfId="0" applyFont="1" applyFill="1"/>
    <xf numFmtId="9" fontId="10" fillId="0" borderId="0" xfId="3" applyFont="1" applyFill="1" applyAlignment="1">
      <alignment horizontal="center" vertical="center"/>
    </xf>
    <xf numFmtId="9" fontId="10" fillId="0" borderId="0" xfId="3" applyFont="1" applyFill="1" applyAlignment="1">
      <alignment vertical="center"/>
    </xf>
    <xf numFmtId="9" fontId="12" fillId="3" borderId="1" xfId="0" applyNumberFormat="1" applyFont="1" applyFill="1" applyBorder="1" applyAlignment="1">
      <alignment horizontal="center" vertical="center"/>
    </xf>
    <xf numFmtId="9" fontId="12" fillId="5" borderId="1" xfId="0" applyNumberFormat="1" applyFont="1" applyFill="1" applyBorder="1" applyAlignment="1">
      <alignment horizontal="center" vertical="center"/>
    </xf>
    <xf numFmtId="0" fontId="11" fillId="3" borderId="1" xfId="0" applyFont="1" applyFill="1" applyBorder="1" applyAlignment="1">
      <alignment horizontal="right" vertical="center"/>
    </xf>
    <xf numFmtId="0" fontId="12" fillId="4" borderId="9" xfId="0" applyFont="1" applyFill="1" applyBorder="1" applyAlignment="1">
      <alignment horizontal="right" vertical="center"/>
    </xf>
    <xf numFmtId="0" fontId="12" fillId="3" borderId="1" xfId="0" applyFont="1" applyFill="1" applyBorder="1" applyAlignment="1">
      <alignment horizontal="right" vertical="center"/>
    </xf>
    <xf numFmtId="0" fontId="4" fillId="0" borderId="3" xfId="0" applyFont="1"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1" xfId="0" applyFont="1" applyFill="1" applyBorder="1" applyAlignment="1">
      <alignment horizontal="center" vertical="center" wrapText="1" readingOrder="1"/>
    </xf>
    <xf numFmtId="10" fontId="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6" xfId="0" applyFont="1" applyFill="1" applyBorder="1" applyAlignment="1">
      <alignment horizontal="center" vertical="center" wrapText="1" readingOrder="1"/>
    </xf>
    <xf numFmtId="0" fontId="6" fillId="0" borderId="5" xfId="0" applyFont="1" applyFill="1" applyBorder="1" applyAlignment="1">
      <alignment horizontal="center" vertical="center" wrapText="1" readingOrder="1"/>
    </xf>
    <xf numFmtId="9" fontId="5" fillId="0" borderId="2"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readingOrder="1"/>
    </xf>
    <xf numFmtId="0" fontId="5" fillId="0" borderId="6" xfId="0" applyFont="1" applyFill="1" applyBorder="1" applyAlignment="1">
      <alignment horizontal="left" vertical="center" wrapText="1"/>
    </xf>
  </cellXfs>
  <cellStyles count="4">
    <cellStyle name="Euro" xfId="1"/>
    <cellStyle name="Normal" xfId="0" builtinId="0"/>
    <cellStyle name="Normal 2" xfId="2"/>
    <cellStyle name="Porcentaje" xfId="3" builtinId="5"/>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2"/>
  <sheetViews>
    <sheetView tabSelected="1" topLeftCell="C1" zoomScale="73" zoomScaleNormal="73" workbookViewId="0">
      <pane ySplit="2" topLeftCell="A18" activePane="bottomLeft" state="frozen"/>
      <selection pane="bottomLeft" activeCell="F25" sqref="F25"/>
    </sheetView>
  </sheetViews>
  <sheetFormatPr baseColWidth="10" defaultColWidth="9.140625" defaultRowHeight="12.75" x14ac:dyDescent="0.2"/>
  <cols>
    <col min="1" max="1" width="38" style="8" customWidth="1"/>
    <col min="2" max="2" width="44.28515625" style="8" customWidth="1"/>
    <col min="3" max="3" width="52.85546875" style="13" customWidth="1"/>
    <col min="4" max="4" width="31.85546875" style="8" customWidth="1"/>
    <col min="5" max="5" width="40.85546875" style="8" customWidth="1"/>
    <col min="6" max="6" width="35.7109375" style="8" customWidth="1"/>
    <col min="7" max="7" width="67.28515625" style="8" customWidth="1"/>
    <col min="8" max="8" width="30.5703125" style="8" customWidth="1"/>
    <col min="9" max="56" width="2.42578125" style="8" hidden="1" customWidth="1"/>
    <col min="57" max="16384" width="9.140625" style="8"/>
  </cols>
  <sheetData>
    <row r="1" spans="1:56" ht="39" customHeight="1" x14ac:dyDescent="0.2">
      <c r="A1" s="54" t="s">
        <v>0</v>
      </c>
      <c r="B1" s="54" t="s">
        <v>1</v>
      </c>
      <c r="C1" s="52" t="s">
        <v>2</v>
      </c>
      <c r="D1" s="54" t="s">
        <v>3</v>
      </c>
      <c r="E1" s="54" t="s">
        <v>4</v>
      </c>
      <c r="F1" s="52" t="s">
        <v>5</v>
      </c>
      <c r="G1" s="22" t="s">
        <v>173</v>
      </c>
      <c r="H1" s="60" t="s">
        <v>6</v>
      </c>
      <c r="I1" s="47" t="s">
        <v>7</v>
      </c>
      <c r="J1" s="47"/>
      <c r="K1" s="47"/>
      <c r="L1" s="48"/>
      <c r="M1" s="47" t="s">
        <v>8</v>
      </c>
      <c r="N1" s="47"/>
      <c r="O1" s="47"/>
      <c r="P1" s="48"/>
      <c r="Q1" s="47" t="s">
        <v>9</v>
      </c>
      <c r="R1" s="47"/>
      <c r="S1" s="47"/>
      <c r="T1" s="48"/>
      <c r="U1" s="47" t="s">
        <v>10</v>
      </c>
      <c r="V1" s="47"/>
      <c r="W1" s="47"/>
      <c r="X1" s="48"/>
      <c r="Y1" s="47" t="s">
        <v>11</v>
      </c>
      <c r="Z1" s="47"/>
      <c r="AA1" s="47"/>
      <c r="AB1" s="48"/>
      <c r="AC1" s="47" t="s">
        <v>12</v>
      </c>
      <c r="AD1" s="47"/>
      <c r="AE1" s="47"/>
      <c r="AF1" s="48"/>
      <c r="AG1" s="47" t="s">
        <v>13</v>
      </c>
      <c r="AH1" s="47"/>
      <c r="AI1" s="47"/>
      <c r="AJ1" s="48"/>
      <c r="AK1" s="47" t="s">
        <v>14</v>
      </c>
      <c r="AL1" s="47"/>
      <c r="AM1" s="47"/>
      <c r="AN1" s="48"/>
      <c r="AO1" s="47" t="s">
        <v>15</v>
      </c>
      <c r="AP1" s="47"/>
      <c r="AQ1" s="47"/>
      <c r="AR1" s="48"/>
      <c r="AS1" s="47" t="s">
        <v>16</v>
      </c>
      <c r="AT1" s="47"/>
      <c r="AU1" s="47"/>
      <c r="AV1" s="48"/>
      <c r="AW1" s="47" t="s">
        <v>17</v>
      </c>
      <c r="AX1" s="47"/>
      <c r="AY1" s="47"/>
      <c r="AZ1" s="48"/>
      <c r="BA1" s="47" t="s">
        <v>18</v>
      </c>
      <c r="BB1" s="47"/>
      <c r="BC1" s="47"/>
      <c r="BD1" s="48"/>
    </row>
    <row r="2" spans="1:56" ht="15" x14ac:dyDescent="0.2">
      <c r="A2" s="54"/>
      <c r="B2" s="54"/>
      <c r="C2" s="53"/>
      <c r="D2" s="54"/>
      <c r="E2" s="54"/>
      <c r="F2" s="53"/>
      <c r="G2" s="23"/>
      <c r="H2" s="60"/>
      <c r="I2" s="9">
        <v>1</v>
      </c>
      <c r="J2" s="9">
        <v>2</v>
      </c>
      <c r="K2" s="9">
        <v>3</v>
      </c>
      <c r="L2" s="9">
        <v>4</v>
      </c>
      <c r="M2" s="1">
        <v>1</v>
      </c>
      <c r="N2" s="1">
        <v>2</v>
      </c>
      <c r="O2" s="1">
        <v>3</v>
      </c>
      <c r="P2" s="1">
        <v>4</v>
      </c>
      <c r="Q2" s="1">
        <v>1</v>
      </c>
      <c r="R2" s="1">
        <v>2</v>
      </c>
      <c r="S2" s="1">
        <v>3</v>
      </c>
      <c r="T2" s="1">
        <v>4</v>
      </c>
      <c r="U2" s="1">
        <v>1</v>
      </c>
      <c r="V2" s="1">
        <v>2</v>
      </c>
      <c r="W2" s="1">
        <v>3</v>
      </c>
      <c r="X2" s="1">
        <v>4</v>
      </c>
      <c r="Y2" s="1">
        <v>1</v>
      </c>
      <c r="Z2" s="1">
        <v>2</v>
      </c>
      <c r="AA2" s="1">
        <v>3</v>
      </c>
      <c r="AB2" s="1">
        <v>4</v>
      </c>
      <c r="AC2" s="1">
        <v>1</v>
      </c>
      <c r="AD2" s="1">
        <v>2</v>
      </c>
      <c r="AE2" s="1">
        <v>3</v>
      </c>
      <c r="AF2" s="1">
        <v>4</v>
      </c>
      <c r="AG2" s="1">
        <v>1</v>
      </c>
      <c r="AH2" s="1">
        <v>2</v>
      </c>
      <c r="AI2" s="1">
        <v>3</v>
      </c>
      <c r="AJ2" s="1">
        <v>4</v>
      </c>
      <c r="AK2" s="1">
        <v>1</v>
      </c>
      <c r="AL2" s="1">
        <v>2</v>
      </c>
      <c r="AM2" s="1">
        <v>3</v>
      </c>
      <c r="AN2" s="1">
        <v>4</v>
      </c>
      <c r="AO2" s="1">
        <v>1</v>
      </c>
      <c r="AP2" s="1">
        <v>2</v>
      </c>
      <c r="AQ2" s="1">
        <v>3</v>
      </c>
      <c r="AR2" s="1">
        <v>4</v>
      </c>
      <c r="AS2" s="1">
        <v>1</v>
      </c>
      <c r="AT2" s="1">
        <v>2</v>
      </c>
      <c r="AU2" s="1">
        <v>3</v>
      </c>
      <c r="AV2" s="1">
        <v>4</v>
      </c>
      <c r="AW2" s="1">
        <v>1</v>
      </c>
      <c r="AX2" s="1">
        <v>2</v>
      </c>
      <c r="AY2" s="1">
        <v>3</v>
      </c>
      <c r="AZ2" s="1">
        <v>4</v>
      </c>
      <c r="BA2" s="1">
        <v>1</v>
      </c>
      <c r="BB2" s="1">
        <v>2</v>
      </c>
      <c r="BC2" s="1">
        <v>3</v>
      </c>
      <c r="BD2" s="1">
        <v>4</v>
      </c>
    </row>
    <row r="3" spans="1:56" ht="57" customHeight="1" x14ac:dyDescent="0.2">
      <c r="A3" s="50" t="s">
        <v>23</v>
      </c>
      <c r="B3" s="49" t="s">
        <v>186</v>
      </c>
      <c r="C3" s="15" t="s">
        <v>110</v>
      </c>
      <c r="D3" s="16" t="s">
        <v>24</v>
      </c>
      <c r="E3" s="17" t="s">
        <v>25</v>
      </c>
      <c r="F3" s="18" t="s">
        <v>111</v>
      </c>
      <c r="G3" s="35" t="s">
        <v>166</v>
      </c>
      <c r="H3" s="31">
        <v>1</v>
      </c>
      <c r="I3" s="14"/>
      <c r="J3" s="14"/>
      <c r="K3" s="14"/>
      <c r="L3" s="14"/>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42.75" x14ac:dyDescent="0.2">
      <c r="A4" s="56"/>
      <c r="B4" s="49"/>
      <c r="C4" s="15" t="s">
        <v>112</v>
      </c>
      <c r="D4" s="16" t="s">
        <v>113</v>
      </c>
      <c r="E4" s="17" t="s">
        <v>114</v>
      </c>
      <c r="F4" s="18" t="s">
        <v>115</v>
      </c>
      <c r="G4" s="37" t="s">
        <v>167</v>
      </c>
      <c r="H4" s="31" t="s">
        <v>218</v>
      </c>
      <c r="I4" s="14"/>
      <c r="J4" s="14"/>
      <c r="K4" s="14"/>
      <c r="L4" s="14"/>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36" customHeight="1" x14ac:dyDescent="0.2">
      <c r="A5" s="56"/>
      <c r="B5" s="49"/>
      <c r="C5" s="15" t="s">
        <v>116</v>
      </c>
      <c r="D5" s="16" t="s">
        <v>117</v>
      </c>
      <c r="E5" s="17" t="s">
        <v>118</v>
      </c>
      <c r="F5" s="19" t="s">
        <v>119</v>
      </c>
      <c r="G5" s="33" t="s">
        <v>168</v>
      </c>
      <c r="H5" s="31">
        <v>1</v>
      </c>
      <c r="I5" s="14"/>
      <c r="J5" s="14"/>
      <c r="K5" s="14"/>
      <c r="L5" s="14"/>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89.75" customHeight="1" x14ac:dyDescent="0.2">
      <c r="A6" s="56"/>
      <c r="B6" s="49"/>
      <c r="C6" s="20" t="s">
        <v>120</v>
      </c>
      <c r="D6" s="16" t="s">
        <v>121</v>
      </c>
      <c r="E6" s="21" t="s">
        <v>122</v>
      </c>
      <c r="F6" s="18" t="s">
        <v>26</v>
      </c>
      <c r="G6" s="33" t="s">
        <v>185</v>
      </c>
      <c r="H6" s="32" t="s">
        <v>184</v>
      </c>
      <c r="I6" s="14"/>
      <c r="J6" s="14"/>
      <c r="K6" s="14"/>
      <c r="L6" s="14"/>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ht="192.75" customHeight="1" x14ac:dyDescent="0.2">
      <c r="A7" s="56"/>
      <c r="B7" s="49"/>
      <c r="C7" s="15" t="s">
        <v>28</v>
      </c>
      <c r="D7" s="16" t="s">
        <v>27</v>
      </c>
      <c r="E7" s="18" t="s">
        <v>29</v>
      </c>
      <c r="F7" s="19" t="s">
        <v>30</v>
      </c>
      <c r="G7" s="33" t="s">
        <v>185</v>
      </c>
      <c r="H7" s="32" t="s">
        <v>183</v>
      </c>
      <c r="I7" s="14"/>
      <c r="J7" s="14"/>
      <c r="K7" s="14"/>
      <c r="L7" s="14"/>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71.25" x14ac:dyDescent="0.2">
      <c r="A8" s="56"/>
      <c r="B8" s="49"/>
      <c r="C8" s="20" t="s">
        <v>33</v>
      </c>
      <c r="D8" s="16" t="s">
        <v>34</v>
      </c>
      <c r="E8" s="18" t="s">
        <v>123</v>
      </c>
      <c r="F8" s="18" t="s">
        <v>35</v>
      </c>
      <c r="G8" s="33" t="s">
        <v>169</v>
      </c>
      <c r="H8" s="31">
        <v>1</v>
      </c>
      <c r="I8" s="14"/>
      <c r="J8" s="14"/>
      <c r="K8" s="14"/>
      <c r="L8" s="14"/>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57" x14ac:dyDescent="0.2">
      <c r="A9" s="56"/>
      <c r="B9" s="49"/>
      <c r="C9" s="15" t="s">
        <v>31</v>
      </c>
      <c r="D9" s="16" t="s">
        <v>32</v>
      </c>
      <c r="E9" s="19" t="s">
        <v>124</v>
      </c>
      <c r="F9" s="19" t="s">
        <v>125</v>
      </c>
      <c r="G9" s="34" t="s">
        <v>172</v>
      </c>
      <c r="H9" s="31">
        <v>1</v>
      </c>
      <c r="I9" s="14"/>
      <c r="J9" s="14"/>
      <c r="K9" s="14"/>
      <c r="L9" s="14"/>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68.25" customHeight="1" x14ac:dyDescent="0.2">
      <c r="A10" s="56"/>
      <c r="B10" s="49"/>
      <c r="C10" s="15" t="s">
        <v>126</v>
      </c>
      <c r="D10" s="16" t="s">
        <v>34</v>
      </c>
      <c r="E10" s="18" t="s">
        <v>127</v>
      </c>
      <c r="F10" s="18" t="s">
        <v>128</v>
      </c>
      <c r="G10" s="35" t="s">
        <v>170</v>
      </c>
      <c r="H10" s="31">
        <v>0.6</v>
      </c>
      <c r="I10" s="14"/>
      <c r="J10" s="14"/>
      <c r="K10" s="14"/>
      <c r="L10" s="14"/>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ht="70.5" customHeight="1" x14ac:dyDescent="0.2">
      <c r="A11" s="56"/>
      <c r="B11" s="49"/>
      <c r="C11" s="15" t="s">
        <v>129</v>
      </c>
      <c r="D11" s="16" t="s">
        <v>36</v>
      </c>
      <c r="E11" s="18" t="s">
        <v>130</v>
      </c>
      <c r="F11" s="18" t="s">
        <v>131</v>
      </c>
      <c r="G11" s="35" t="s">
        <v>171</v>
      </c>
      <c r="H11" s="31">
        <v>1.47</v>
      </c>
      <c r="I11" s="14"/>
      <c r="J11" s="14"/>
      <c r="K11" s="14"/>
      <c r="L11" s="14"/>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ht="94.5" customHeight="1" x14ac:dyDescent="0.2">
      <c r="A12" s="56"/>
      <c r="B12" s="55" t="s">
        <v>46</v>
      </c>
      <c r="C12" s="6" t="s">
        <v>47</v>
      </c>
      <c r="D12" s="30" t="s">
        <v>48</v>
      </c>
      <c r="E12" s="30" t="s">
        <v>133</v>
      </c>
      <c r="F12" s="30" t="s">
        <v>133</v>
      </c>
      <c r="G12" s="6" t="s">
        <v>190</v>
      </c>
      <c r="H12" s="11">
        <v>0.33333333333333337</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56" ht="98.25" customHeight="1" x14ac:dyDescent="0.2">
      <c r="A13" s="56"/>
      <c r="B13" s="55"/>
      <c r="C13" s="6" t="s">
        <v>191</v>
      </c>
      <c r="D13" s="30" t="s">
        <v>48</v>
      </c>
      <c r="E13" s="30" t="s">
        <v>192</v>
      </c>
      <c r="F13" s="30" t="s">
        <v>193</v>
      </c>
      <c r="G13" s="6" t="s">
        <v>194</v>
      </c>
      <c r="H13" s="25">
        <v>0.51</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56" ht="71.25" customHeight="1" x14ac:dyDescent="0.2">
      <c r="A14" s="56"/>
      <c r="B14" s="55"/>
      <c r="C14" s="6" t="s">
        <v>49</v>
      </c>
      <c r="D14" s="30" t="s">
        <v>48</v>
      </c>
      <c r="E14" s="30" t="s">
        <v>134</v>
      </c>
      <c r="F14" s="30" t="s">
        <v>134</v>
      </c>
      <c r="G14" s="6" t="s">
        <v>195</v>
      </c>
      <c r="H14" s="11">
        <v>1</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6" ht="85.5" customHeight="1" x14ac:dyDescent="0.2">
      <c r="A15" s="56"/>
      <c r="B15" s="55" t="s">
        <v>50</v>
      </c>
      <c r="C15" s="6" t="s">
        <v>135</v>
      </c>
      <c r="D15" s="30" t="s">
        <v>51</v>
      </c>
      <c r="E15" s="30" t="s">
        <v>136</v>
      </c>
      <c r="F15" s="30" t="s">
        <v>137</v>
      </c>
      <c r="G15" s="6" t="s">
        <v>212</v>
      </c>
      <c r="H15" s="24">
        <v>0.25</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row>
    <row r="16" spans="1:56" ht="143.25" customHeight="1" x14ac:dyDescent="0.2">
      <c r="A16" s="56"/>
      <c r="B16" s="55"/>
      <c r="C16" s="6" t="s">
        <v>138</v>
      </c>
      <c r="D16" s="30" t="s">
        <v>52</v>
      </c>
      <c r="E16" s="30" t="s">
        <v>53</v>
      </c>
      <c r="F16" s="30" t="s">
        <v>53</v>
      </c>
      <c r="G16" s="6" t="s">
        <v>213</v>
      </c>
      <c r="H16" s="24">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1:66" ht="62.25" customHeight="1" x14ac:dyDescent="0.2">
      <c r="A17" s="56"/>
      <c r="B17" s="55"/>
      <c r="C17" s="6" t="s">
        <v>54</v>
      </c>
      <c r="D17" s="30" t="s">
        <v>52</v>
      </c>
      <c r="E17" s="30" t="s">
        <v>142</v>
      </c>
      <c r="F17" s="30" t="s">
        <v>55</v>
      </c>
      <c r="G17" s="6" t="s">
        <v>214</v>
      </c>
      <c r="H17" s="24">
        <v>1</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row>
    <row r="18" spans="1:66" s="4" customFormat="1" ht="42.75" customHeight="1" x14ac:dyDescent="0.2">
      <c r="A18" s="56"/>
      <c r="B18" s="55" t="s">
        <v>56</v>
      </c>
      <c r="C18" s="6" t="s">
        <v>139</v>
      </c>
      <c r="D18" s="5" t="s">
        <v>57</v>
      </c>
      <c r="E18" s="30" t="s">
        <v>140</v>
      </c>
      <c r="F18" s="30" t="s">
        <v>58</v>
      </c>
      <c r="G18" s="36" t="s">
        <v>175</v>
      </c>
      <c r="H18" s="3">
        <v>1</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2"/>
      <c r="BF18" s="12"/>
      <c r="BG18" s="12"/>
      <c r="BH18" s="12"/>
      <c r="BI18" s="12"/>
      <c r="BJ18" s="12"/>
      <c r="BK18" s="12"/>
      <c r="BL18" s="12"/>
      <c r="BM18" s="12"/>
      <c r="BN18" s="12"/>
    </row>
    <row r="19" spans="1:66" s="4" customFormat="1" ht="42.75" customHeight="1" x14ac:dyDescent="0.2">
      <c r="A19" s="56"/>
      <c r="B19" s="55"/>
      <c r="C19" s="50" t="s">
        <v>141</v>
      </c>
      <c r="D19" s="61" t="s">
        <v>57</v>
      </c>
      <c r="E19" s="50" t="s">
        <v>59</v>
      </c>
      <c r="F19" s="30" t="s">
        <v>60</v>
      </c>
      <c r="G19" s="6" t="s">
        <v>182</v>
      </c>
      <c r="H19" s="3">
        <v>1</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2"/>
      <c r="BF19" s="12"/>
      <c r="BG19" s="12"/>
      <c r="BH19" s="12"/>
      <c r="BI19" s="12"/>
      <c r="BJ19" s="12"/>
      <c r="BK19" s="12"/>
      <c r="BL19" s="12"/>
      <c r="BM19" s="12"/>
      <c r="BN19" s="12"/>
    </row>
    <row r="20" spans="1:66" s="4" customFormat="1" ht="57" x14ac:dyDescent="0.2">
      <c r="A20" s="56"/>
      <c r="B20" s="55"/>
      <c r="C20" s="51"/>
      <c r="D20" s="62"/>
      <c r="E20" s="51"/>
      <c r="F20" s="30" t="s">
        <v>61</v>
      </c>
      <c r="G20" s="6" t="s">
        <v>181</v>
      </c>
      <c r="H20" s="3">
        <v>1</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2"/>
      <c r="BF20" s="12"/>
      <c r="BG20" s="12"/>
      <c r="BH20" s="12"/>
      <c r="BI20" s="12"/>
      <c r="BJ20" s="12"/>
      <c r="BK20" s="12"/>
      <c r="BL20" s="12"/>
      <c r="BM20" s="12"/>
      <c r="BN20" s="12"/>
    </row>
    <row r="21" spans="1:66" s="4" customFormat="1" ht="80.25" customHeight="1" x14ac:dyDescent="0.2">
      <c r="A21" s="56"/>
      <c r="B21" s="55" t="s">
        <v>143</v>
      </c>
      <c r="C21" s="6" t="s">
        <v>146</v>
      </c>
      <c r="D21" s="5" t="s">
        <v>57</v>
      </c>
      <c r="E21" s="30" t="s">
        <v>148</v>
      </c>
      <c r="F21" s="30" t="s">
        <v>147</v>
      </c>
      <c r="G21" s="6" t="s">
        <v>176</v>
      </c>
      <c r="H21" s="3">
        <v>1</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2"/>
      <c r="BF21" s="12"/>
      <c r="BG21" s="12"/>
      <c r="BH21" s="12"/>
      <c r="BI21" s="12"/>
      <c r="BJ21" s="12"/>
      <c r="BK21" s="12"/>
      <c r="BL21" s="12"/>
      <c r="BM21" s="12"/>
      <c r="BN21" s="12"/>
    </row>
    <row r="22" spans="1:66" ht="53.25" customHeight="1" x14ac:dyDescent="0.2">
      <c r="A22" s="56"/>
      <c r="B22" s="55"/>
      <c r="C22" s="6" t="s">
        <v>63</v>
      </c>
      <c r="D22" s="5" t="s">
        <v>62</v>
      </c>
      <c r="E22" s="30" t="s">
        <v>149</v>
      </c>
      <c r="F22" s="30" t="s">
        <v>149</v>
      </c>
      <c r="G22" s="6" t="s">
        <v>199</v>
      </c>
      <c r="H22" s="11">
        <v>0.2</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66" ht="42.75" x14ac:dyDescent="0.2">
      <c r="A23" s="56"/>
      <c r="B23" s="55"/>
      <c r="C23" s="6" t="s">
        <v>64</v>
      </c>
      <c r="D23" s="5" t="s">
        <v>62</v>
      </c>
      <c r="E23" s="30" t="s">
        <v>222</v>
      </c>
      <c r="F23" s="30" t="s">
        <v>222</v>
      </c>
      <c r="G23" s="6" t="s">
        <v>177</v>
      </c>
      <c r="H23" s="11">
        <v>0.2</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66" ht="65.25" customHeight="1" x14ac:dyDescent="0.2">
      <c r="A24" s="56"/>
      <c r="B24" s="55"/>
      <c r="C24" s="6" t="s">
        <v>152</v>
      </c>
      <c r="D24" s="5" t="s">
        <v>150</v>
      </c>
      <c r="E24" s="30" t="s">
        <v>151</v>
      </c>
      <c r="F24" s="30" t="s">
        <v>151</v>
      </c>
      <c r="G24" s="6" t="s">
        <v>178</v>
      </c>
      <c r="H24" s="11">
        <v>0.66</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1:66" ht="42.75" x14ac:dyDescent="0.2">
      <c r="A25" s="56"/>
      <c r="B25" s="55"/>
      <c r="C25" s="6" t="s">
        <v>153</v>
      </c>
      <c r="D25" s="30" t="s">
        <v>65</v>
      </c>
      <c r="E25" s="30" t="s">
        <v>66</v>
      </c>
      <c r="F25" s="30" t="s">
        <v>67</v>
      </c>
      <c r="G25" s="6" t="s">
        <v>179</v>
      </c>
      <c r="H25" s="11">
        <v>1</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66" ht="81.75" customHeight="1" x14ac:dyDescent="0.2">
      <c r="A26" s="56"/>
      <c r="B26" s="55"/>
      <c r="C26" s="6" t="s">
        <v>154</v>
      </c>
      <c r="D26" s="5" t="s">
        <v>98</v>
      </c>
      <c r="E26" s="30" t="s">
        <v>68</v>
      </c>
      <c r="F26" s="30" t="s">
        <v>69</v>
      </c>
      <c r="G26" s="6" t="s">
        <v>180</v>
      </c>
      <c r="H26" s="11">
        <v>0.2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66" ht="39.75" customHeight="1" x14ac:dyDescent="0.2">
      <c r="A27" s="56"/>
      <c r="B27" s="55" t="s">
        <v>70</v>
      </c>
      <c r="C27" s="57" t="s">
        <v>71</v>
      </c>
      <c r="D27" s="50" t="s">
        <v>72</v>
      </c>
      <c r="E27" s="30" t="s">
        <v>155</v>
      </c>
      <c r="F27" s="30" t="s">
        <v>73</v>
      </c>
      <c r="G27" s="6" t="s">
        <v>201</v>
      </c>
      <c r="H27" s="24">
        <v>0.8</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66" ht="57" x14ac:dyDescent="0.2">
      <c r="A28" s="56"/>
      <c r="B28" s="55"/>
      <c r="C28" s="68"/>
      <c r="D28" s="56"/>
      <c r="E28" s="30" t="s">
        <v>156</v>
      </c>
      <c r="F28" s="30" t="s">
        <v>211</v>
      </c>
      <c r="G28" s="6" t="s">
        <v>201</v>
      </c>
      <c r="H28" s="25">
        <v>0.43</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66" ht="51" customHeight="1" x14ac:dyDescent="0.2">
      <c r="A29" s="56"/>
      <c r="B29" s="55"/>
      <c r="C29" s="58"/>
      <c r="D29" s="51"/>
      <c r="E29" s="30" t="s">
        <v>157</v>
      </c>
      <c r="F29" s="30" t="s">
        <v>211</v>
      </c>
      <c r="G29" s="6" t="s">
        <v>206</v>
      </c>
      <c r="H29" s="25">
        <v>0.43</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66" ht="72.75" customHeight="1" x14ac:dyDescent="0.2">
      <c r="A30" s="56"/>
      <c r="B30" s="55"/>
      <c r="C30" s="57" t="s">
        <v>74</v>
      </c>
      <c r="D30" s="50" t="s">
        <v>72</v>
      </c>
      <c r="E30" s="30" t="s">
        <v>75</v>
      </c>
      <c r="F30" s="30" t="s">
        <v>209</v>
      </c>
      <c r="G30" s="6" t="s">
        <v>206</v>
      </c>
      <c r="H30" s="24">
        <v>1</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66" ht="69" customHeight="1" x14ac:dyDescent="0.2">
      <c r="A31" s="56"/>
      <c r="B31" s="55"/>
      <c r="C31" s="58"/>
      <c r="D31" s="51"/>
      <c r="E31" s="30" t="s">
        <v>158</v>
      </c>
      <c r="F31" s="30" t="s">
        <v>210</v>
      </c>
      <c r="G31" s="6" t="s">
        <v>207</v>
      </c>
      <c r="H31" s="24">
        <v>1</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66" ht="60.75" customHeight="1" x14ac:dyDescent="0.2">
      <c r="A32" s="56"/>
      <c r="B32" s="55" t="s">
        <v>159</v>
      </c>
      <c r="C32" s="7" t="s">
        <v>99</v>
      </c>
      <c r="D32" s="5" t="s">
        <v>76</v>
      </c>
      <c r="E32" s="30" t="s">
        <v>160</v>
      </c>
      <c r="F32" s="30" t="s">
        <v>160</v>
      </c>
      <c r="G32" s="6" t="s">
        <v>208</v>
      </c>
      <c r="H32" s="24">
        <v>0.9</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ht="28.5" x14ac:dyDescent="0.2">
      <c r="A33" s="56"/>
      <c r="B33" s="55"/>
      <c r="C33" s="7" t="s">
        <v>77</v>
      </c>
      <c r="D33" s="5" t="s">
        <v>76</v>
      </c>
      <c r="E33" s="30" t="s">
        <v>161</v>
      </c>
      <c r="F33" s="30" t="s">
        <v>162</v>
      </c>
      <c r="G33" s="6" t="s">
        <v>202</v>
      </c>
      <c r="H33" s="24">
        <v>0.7</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42.75" x14ac:dyDescent="0.2">
      <c r="A34" s="51"/>
      <c r="B34" s="55"/>
      <c r="C34" s="7" t="s">
        <v>163</v>
      </c>
      <c r="D34" s="5" t="s">
        <v>78</v>
      </c>
      <c r="E34" s="30" t="s">
        <v>164</v>
      </c>
      <c r="F34" s="30" t="s">
        <v>164</v>
      </c>
      <c r="G34" s="6" t="s">
        <v>205</v>
      </c>
      <c r="H34" s="24">
        <v>0.2</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1:56" ht="319.5" customHeight="1" x14ac:dyDescent="0.2">
      <c r="A35" s="59" t="s">
        <v>100</v>
      </c>
      <c r="B35" s="67" t="s">
        <v>83</v>
      </c>
      <c r="C35" s="50" t="s">
        <v>95</v>
      </c>
      <c r="D35" s="50" t="s">
        <v>19</v>
      </c>
      <c r="E35" s="30" t="s">
        <v>93</v>
      </c>
      <c r="F35" s="30" t="s">
        <v>101</v>
      </c>
      <c r="G35" s="6" t="s">
        <v>215</v>
      </c>
      <c r="H35" s="24">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78" customHeight="1" x14ac:dyDescent="0.2">
      <c r="A36" s="59"/>
      <c r="B36" s="63"/>
      <c r="C36" s="51"/>
      <c r="D36" s="51"/>
      <c r="E36" s="30" t="s">
        <v>102</v>
      </c>
      <c r="F36" s="30" t="s">
        <v>103</v>
      </c>
      <c r="G36" s="6" t="s">
        <v>200</v>
      </c>
      <c r="H36" s="24">
        <v>1</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42.75" x14ac:dyDescent="0.2">
      <c r="A37" s="59"/>
      <c r="B37" s="63"/>
      <c r="C37" s="30" t="s">
        <v>104</v>
      </c>
      <c r="D37" s="5" t="s">
        <v>20</v>
      </c>
      <c r="E37" s="30" t="s">
        <v>105</v>
      </c>
      <c r="F37" s="30" t="s">
        <v>106</v>
      </c>
      <c r="G37" s="6" t="s">
        <v>204</v>
      </c>
      <c r="H37" s="24">
        <v>1</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84.75" customHeight="1" x14ac:dyDescent="0.2">
      <c r="A38" s="59"/>
      <c r="B38" s="63"/>
      <c r="C38" s="7" t="s">
        <v>80</v>
      </c>
      <c r="D38" s="30" t="s">
        <v>84</v>
      </c>
      <c r="E38" s="30" t="s">
        <v>85</v>
      </c>
      <c r="F38" s="30" t="s">
        <v>86</v>
      </c>
      <c r="G38" s="6" t="s">
        <v>187</v>
      </c>
      <c r="H38" s="24">
        <v>8.6956521739130432E-2</v>
      </c>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row>
    <row r="39" spans="1:56" ht="75" customHeight="1" x14ac:dyDescent="0.2">
      <c r="A39" s="59"/>
      <c r="B39" s="63"/>
      <c r="C39" s="7" t="s">
        <v>96</v>
      </c>
      <c r="D39" s="30" t="s">
        <v>79</v>
      </c>
      <c r="E39" s="30" t="s">
        <v>87</v>
      </c>
      <c r="F39" s="30" t="s">
        <v>88</v>
      </c>
      <c r="G39" s="6" t="s">
        <v>188</v>
      </c>
      <c r="H39" s="24">
        <v>0</v>
      </c>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row>
    <row r="40" spans="1:56" ht="61.5" customHeight="1" x14ac:dyDescent="0.2">
      <c r="A40" s="59"/>
      <c r="B40" s="63"/>
      <c r="C40" s="7" t="s">
        <v>94</v>
      </c>
      <c r="D40" s="30" t="s">
        <v>79</v>
      </c>
      <c r="E40" s="30" t="s">
        <v>89</v>
      </c>
      <c r="F40" s="30" t="s">
        <v>90</v>
      </c>
      <c r="G40" s="6" t="s">
        <v>188</v>
      </c>
      <c r="H40" s="24">
        <v>0</v>
      </c>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row>
    <row r="41" spans="1:56" ht="64.5" customHeight="1" x14ac:dyDescent="0.2">
      <c r="A41" s="59"/>
      <c r="B41" s="63"/>
      <c r="C41" s="7" t="s">
        <v>81</v>
      </c>
      <c r="D41" s="30" t="s">
        <v>79</v>
      </c>
      <c r="E41" s="30" t="s">
        <v>91</v>
      </c>
      <c r="F41" s="30" t="s">
        <v>91</v>
      </c>
      <c r="G41" s="6" t="s">
        <v>188</v>
      </c>
      <c r="H41" s="24">
        <v>0</v>
      </c>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row>
    <row r="42" spans="1:56" ht="62.25" customHeight="1" x14ac:dyDescent="0.2">
      <c r="A42" s="59"/>
      <c r="B42" s="64"/>
      <c r="C42" s="7" t="s">
        <v>82</v>
      </c>
      <c r="D42" s="30" t="s">
        <v>79</v>
      </c>
      <c r="E42" s="30" t="s">
        <v>92</v>
      </c>
      <c r="F42" s="30" t="s">
        <v>107</v>
      </c>
      <c r="G42" s="6" t="s">
        <v>189</v>
      </c>
      <c r="H42" s="24">
        <v>0.5</v>
      </c>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row>
    <row r="43" spans="1:56" ht="100.5" customHeight="1" x14ac:dyDescent="0.2">
      <c r="A43" s="63" t="s">
        <v>165</v>
      </c>
      <c r="B43" s="29" t="s">
        <v>109</v>
      </c>
      <c r="C43" s="6" t="s">
        <v>97</v>
      </c>
      <c r="D43" s="30" t="s">
        <v>21</v>
      </c>
      <c r="E43" s="30" t="s">
        <v>22</v>
      </c>
      <c r="F43" s="30" t="s">
        <v>108</v>
      </c>
      <c r="G43" s="6" t="s">
        <v>203</v>
      </c>
      <c r="H43" s="24">
        <v>1</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s="4" customFormat="1" ht="42.75" x14ac:dyDescent="0.2">
      <c r="A44" s="63"/>
      <c r="B44" s="49" t="s">
        <v>37</v>
      </c>
      <c r="C44" s="50" t="s">
        <v>132</v>
      </c>
      <c r="D44" s="50" t="s">
        <v>38</v>
      </c>
      <c r="E44" s="65">
        <v>1</v>
      </c>
      <c r="F44" s="30" t="s">
        <v>197</v>
      </c>
      <c r="G44" s="6" t="s">
        <v>198</v>
      </c>
      <c r="H44" s="24">
        <f>177713/182082</f>
        <v>0.9760053162860689</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row r="45" spans="1:56" s="4" customFormat="1" ht="42.75" x14ac:dyDescent="0.2">
      <c r="A45" s="63"/>
      <c r="B45" s="49"/>
      <c r="C45" s="51"/>
      <c r="D45" s="51"/>
      <c r="E45" s="66"/>
      <c r="F45" s="30" t="s">
        <v>39</v>
      </c>
      <c r="G45" s="6" t="s">
        <v>174</v>
      </c>
      <c r="H45" s="2" t="s">
        <v>174</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56" s="4" customFormat="1" ht="77.25" customHeight="1" x14ac:dyDescent="0.2">
      <c r="A46" s="63"/>
      <c r="B46" s="49"/>
      <c r="C46" s="28" t="s">
        <v>145</v>
      </c>
      <c r="D46" s="28" t="s">
        <v>48</v>
      </c>
      <c r="E46" s="27" t="s">
        <v>144</v>
      </c>
      <c r="F46" s="27" t="s">
        <v>144</v>
      </c>
      <c r="G46" s="26" t="s">
        <v>196</v>
      </c>
      <c r="H46" s="11">
        <v>1</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row>
    <row r="47" spans="1:56" s="4" customFormat="1" ht="54" customHeight="1" x14ac:dyDescent="0.2">
      <c r="A47" s="63"/>
      <c r="B47" s="49"/>
      <c r="C47" s="6" t="s">
        <v>40</v>
      </c>
      <c r="D47" s="30" t="s">
        <v>41</v>
      </c>
      <c r="E47" s="3">
        <v>0.7</v>
      </c>
      <c r="F47" s="30" t="s">
        <v>42</v>
      </c>
      <c r="G47" s="30" t="s">
        <v>216</v>
      </c>
      <c r="H47" s="24">
        <v>1</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row>
    <row r="48" spans="1:56" s="4" customFormat="1" ht="66" customHeight="1" x14ac:dyDescent="0.2">
      <c r="A48" s="64"/>
      <c r="B48" s="49"/>
      <c r="C48" s="6" t="s">
        <v>43</v>
      </c>
      <c r="D48" s="30" t="s">
        <v>44</v>
      </c>
      <c r="E48" s="3">
        <v>0.95</v>
      </c>
      <c r="F48" s="30" t="s">
        <v>45</v>
      </c>
      <c r="G48" s="30" t="s">
        <v>217</v>
      </c>
      <c r="H48" s="25">
        <v>1</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row r="49" spans="1:59" ht="42" hidden="1" customHeight="1" x14ac:dyDescent="0.2">
      <c r="A49" s="44" t="s">
        <v>219</v>
      </c>
      <c r="B49" s="44"/>
      <c r="C49" s="44"/>
      <c r="D49" s="44"/>
      <c r="E49" s="44"/>
      <c r="F49" s="44"/>
      <c r="G49" s="44"/>
      <c r="H49" s="42">
        <f>+AVERAGE(H3:H48)</f>
        <v>0.67729274217520297</v>
      </c>
      <c r="BE49" s="39"/>
      <c r="BF49" s="40">
        <v>0.25</v>
      </c>
      <c r="BG49" s="41">
        <v>1</v>
      </c>
    </row>
    <row r="50" spans="1:59" ht="29.25" customHeight="1" x14ac:dyDescent="0.2">
      <c r="A50" s="45" t="s">
        <v>220</v>
      </c>
      <c r="B50" s="45"/>
      <c r="C50" s="45"/>
      <c r="D50" s="45"/>
      <c r="E50" s="45"/>
      <c r="F50" s="45"/>
      <c r="G50" s="45"/>
      <c r="H50" s="43">
        <v>0.25</v>
      </c>
      <c r="I50" s="43"/>
      <c r="J50" s="43"/>
      <c r="K50" s="43"/>
      <c r="L50" s="43"/>
      <c r="M50" s="43"/>
      <c r="N50" s="43"/>
    </row>
    <row r="51" spans="1:59" ht="32.25" customHeight="1" x14ac:dyDescent="0.2">
      <c r="A51" s="46" t="s">
        <v>221</v>
      </c>
      <c r="B51" s="46"/>
      <c r="C51" s="46"/>
      <c r="D51" s="46"/>
      <c r="E51" s="46"/>
      <c r="F51" s="46"/>
      <c r="G51" s="46"/>
      <c r="H51" s="42">
        <f>+(BF49*H49)/BG49</f>
        <v>0.16932318554380074</v>
      </c>
    </row>
    <row r="52" spans="1:59" x14ac:dyDescent="0.2">
      <c r="H52" s="38"/>
    </row>
  </sheetData>
  <autoFilter ref="A1:BD50">
    <filterColumn colId="8" showButton="0"/>
    <filterColumn colId="9" showButton="0"/>
    <filterColumn colId="10" showButton="0"/>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filterColumn colId="40" showButton="0"/>
    <filterColumn colId="41" showButton="0"/>
    <filterColumn colId="42" showButton="0"/>
    <filterColumn colId="44" showButton="0"/>
    <filterColumn colId="45" showButton="0"/>
    <filterColumn colId="46" showButton="0"/>
    <filterColumn colId="48" showButton="0"/>
    <filterColumn colId="49" showButton="0"/>
    <filterColumn colId="50" showButton="0"/>
    <filterColumn colId="52" showButton="0"/>
    <filterColumn colId="53" showButton="0"/>
    <filterColumn colId="54" showButton="0"/>
  </autoFilter>
  <mergeCells count="46">
    <mergeCell ref="A43:A48"/>
    <mergeCell ref="A1:A2"/>
    <mergeCell ref="B1:B2"/>
    <mergeCell ref="E44:E45"/>
    <mergeCell ref="B35:B42"/>
    <mergeCell ref="C35:C36"/>
    <mergeCell ref="D35:D36"/>
    <mergeCell ref="A3:A34"/>
    <mergeCell ref="E19:E20"/>
    <mergeCell ref="C27:C29"/>
    <mergeCell ref="B12:B14"/>
    <mergeCell ref="A35:A42"/>
    <mergeCell ref="H1:H2"/>
    <mergeCell ref="I1:L1"/>
    <mergeCell ref="M1:P1"/>
    <mergeCell ref="D19:D20"/>
    <mergeCell ref="C19:C20"/>
    <mergeCell ref="B27:B31"/>
    <mergeCell ref="B15:B17"/>
    <mergeCell ref="B18:B20"/>
    <mergeCell ref="BA1:BD1"/>
    <mergeCell ref="AC1:AF1"/>
    <mergeCell ref="AG1:AJ1"/>
    <mergeCell ref="AK1:AN1"/>
    <mergeCell ref="AO1:AR1"/>
    <mergeCell ref="AS1:AV1"/>
    <mergeCell ref="AW1:AZ1"/>
    <mergeCell ref="F1:F2"/>
    <mergeCell ref="Q1:T1"/>
    <mergeCell ref="E1:E2"/>
    <mergeCell ref="A49:G49"/>
    <mergeCell ref="A50:G50"/>
    <mergeCell ref="A51:G51"/>
    <mergeCell ref="Y1:AB1"/>
    <mergeCell ref="B44:B48"/>
    <mergeCell ref="B3:B11"/>
    <mergeCell ref="U1:X1"/>
    <mergeCell ref="C44:C45"/>
    <mergeCell ref="D44:D45"/>
    <mergeCell ref="C1:C2"/>
    <mergeCell ref="D1:D2"/>
    <mergeCell ref="B21:B26"/>
    <mergeCell ref="D27:D29"/>
    <mergeCell ref="C30:C31"/>
    <mergeCell ref="D30:D31"/>
    <mergeCell ref="B32:B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Estratégico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dc:creator>
  <cp:lastModifiedBy>Fonvalmed</cp:lastModifiedBy>
  <dcterms:created xsi:type="dcterms:W3CDTF">2017-02-07T15:45:39Z</dcterms:created>
  <dcterms:modified xsi:type="dcterms:W3CDTF">2018-02-15T21:35:23Z</dcterms:modified>
</cp:coreProperties>
</file>