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AUDIA MONSALVE FONVALMED\OneDrive - Fondo de valorización de Medellín\CONTROL INTERNO\Informes de seguimiento - A. Legales\PAAC\"/>
    </mc:Choice>
  </mc:AlternateContent>
  <xr:revisionPtr revIDLastSave="0" documentId="13_ncr:1_{10AA3834-C0B7-4734-94C6-CED174E87262}" xr6:coauthVersionLast="47" xr6:coauthVersionMax="47" xr10:uidLastSave="{00000000-0000-0000-0000-000000000000}"/>
  <bookViews>
    <workbookView xWindow="-120" yWindow="-120" windowWidth="20730" windowHeight="11160" xr2:uid="{2DBC9F2C-9B5E-4258-9F26-50A75CCD65A9}"/>
  </bookViews>
  <sheets>
    <sheet name="Comp 1." sheetId="1" r:id="rId1"/>
    <sheet name="Comp 2." sheetId="3" r:id="rId2"/>
    <sheet name="Comp 3." sheetId="4" r:id="rId3"/>
    <sheet name="Comp 4." sheetId="5" r:id="rId4"/>
    <sheet name="Comp 5." sheetId="6" r:id="rId5"/>
    <sheet name="Comp 6." sheetId="7" r:id="rId6"/>
    <sheet name="Reporte" sheetId="8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8" l="1"/>
  <c r="E11" i="8"/>
  <c r="E12" i="8"/>
  <c r="E14" i="8"/>
  <c r="E10" i="8"/>
  <c r="C15" i="8"/>
  <c r="B15" i="8"/>
  <c r="D13" i="8" l="1"/>
  <c r="D12" i="8"/>
  <c r="D11" i="8"/>
  <c r="D10" i="8"/>
  <c r="K17" i="4" l="1"/>
  <c r="L17" i="5"/>
  <c r="L8" i="3"/>
  <c r="J17" i="5" l="1"/>
  <c r="I17" i="5"/>
  <c r="K17" i="1"/>
  <c r="J17" i="1"/>
  <c r="I17" i="1"/>
  <c r="K12" i="3"/>
  <c r="L8" i="7"/>
  <c r="L9" i="7" s="1"/>
  <c r="K9" i="7"/>
  <c r="J9" i="7"/>
  <c r="I9" i="7"/>
  <c r="K12" i="6"/>
  <c r="J12" i="6"/>
  <c r="I12" i="6"/>
  <c r="L11" i="6"/>
  <c r="L10" i="6"/>
  <c r="L9" i="6"/>
  <c r="K17" i="5"/>
  <c r="L16" i="5"/>
  <c r="L15" i="5"/>
  <c r="L14" i="5"/>
  <c r="L13" i="5"/>
  <c r="L12" i="5"/>
  <c r="L11" i="5"/>
  <c r="L10" i="5"/>
  <c r="L9" i="5"/>
  <c r="L8" i="5"/>
  <c r="J16" i="4"/>
  <c r="J17" i="4" s="1"/>
  <c r="I16" i="4"/>
  <c r="L8" i="4"/>
  <c r="L9" i="4"/>
  <c r="L10" i="4"/>
  <c r="L11" i="4"/>
  <c r="L12" i="4"/>
  <c r="L13" i="4"/>
  <c r="L14" i="4"/>
  <c r="L17" i="4" s="1"/>
  <c r="L15" i="4"/>
  <c r="I17" i="4"/>
  <c r="J12" i="3"/>
  <c r="I12" i="3"/>
  <c r="L11" i="3"/>
  <c r="L12" i="3" s="1"/>
  <c r="L10" i="3"/>
  <c r="L9" i="3"/>
  <c r="L16" i="1"/>
  <c r="L15" i="1"/>
  <c r="L14" i="1"/>
  <c r="L13" i="1"/>
  <c r="L12" i="1"/>
  <c r="L11" i="1"/>
  <c r="L10" i="1"/>
  <c r="L9" i="1"/>
  <c r="L8" i="1"/>
  <c r="L12" i="6" l="1"/>
  <c r="L17" i="1"/>
  <c r="D9" i="8" s="1"/>
  <c r="L16" i="4"/>
  <c r="E9" i="8" l="1"/>
  <c r="D15" i="8"/>
  <c r="E15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Catalina Vasquez</author>
  </authors>
  <commentList>
    <comment ref="M6" authorId="0" shapeId="0" xr:uid="{CDCD00F6-63AA-4F9F-9BF1-6DDB02AE75BC}">
      <text>
        <r>
          <rPr>
            <b/>
            <sz val="9"/>
            <color indexed="81"/>
            <rFont val="Tahoma"/>
            <family val="2"/>
          </rPr>
          <t>REGISTTRAR EL AVANCE Y CUMPLIMIENTO DE LA TAREA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Catalina Vasquez</author>
  </authors>
  <commentList>
    <comment ref="M6" authorId="0" shapeId="0" xr:uid="{65762A0B-1D3F-4361-96DE-6DBEF5893F2C}">
      <text>
        <r>
          <rPr>
            <b/>
            <sz val="9"/>
            <color indexed="81"/>
            <rFont val="Tahoma"/>
            <family val="2"/>
          </rPr>
          <t>REGISTTRAR EL AVANCE Y CUMPLIMIENTO DE LA TAREA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Catalina Vasquez</author>
  </authors>
  <commentList>
    <comment ref="M6" authorId="0" shapeId="0" xr:uid="{8278747B-038B-4278-8978-4DA2C470B336}">
      <text>
        <r>
          <rPr>
            <b/>
            <sz val="9"/>
            <color indexed="81"/>
            <rFont val="Tahoma"/>
            <family val="2"/>
          </rPr>
          <t>REGISTTRAR EL AVANCE Y CUMPLIMIENTO DE LA TAREA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Catalina Vasquez</author>
  </authors>
  <commentList>
    <comment ref="M6" authorId="0" shapeId="0" xr:uid="{54BA16EF-68BF-4881-BBC1-1EE391320A65}">
      <text>
        <r>
          <rPr>
            <b/>
            <sz val="9"/>
            <color indexed="81"/>
            <rFont val="Tahoma"/>
            <family val="2"/>
          </rPr>
          <t>REGISTTRAR EL AVANCE Y CUMPLIMIENTO DE LA TAREA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Catalina Vasquez</author>
  </authors>
  <commentList>
    <comment ref="M6" authorId="0" shapeId="0" xr:uid="{51CFCD98-E45A-438C-A700-F70A8D0ED5B4}">
      <text>
        <r>
          <rPr>
            <b/>
            <sz val="9"/>
            <color indexed="81"/>
            <rFont val="Tahoma"/>
            <family val="2"/>
          </rPr>
          <t>REGISTTRAR EL AVANCE Y CUMPLIMIENTO DE LA TAREA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Catalina Vasquez</author>
  </authors>
  <commentList>
    <comment ref="M6" authorId="0" shapeId="0" xr:uid="{3DB038C8-E7A3-4945-8630-8A64F2F06498}">
      <text>
        <r>
          <rPr>
            <b/>
            <sz val="9"/>
            <color indexed="81"/>
            <rFont val="Tahoma"/>
            <family val="2"/>
          </rPr>
          <t>REGISTTRAR EL AVANCE Y CUMPLIMIENTO DE LA TAREA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Catalina Vasquez</author>
  </authors>
  <commentList>
    <comment ref="B8" authorId="0" shapeId="0" xr:uid="{528EAFD5-4DE9-43A6-9455-3264512018C2}">
      <text>
        <r>
          <rPr>
            <b/>
            <sz val="9"/>
            <color indexed="81"/>
            <rFont val="Tahoma"/>
            <family val="2"/>
          </rPr>
          <t>ESTA EVALUACIÓN FUE REALIZADA POR CONTROL INTERNO BASADOS EN EL PLAN DE LA VIGENCIA 2021</t>
        </r>
      </text>
    </comment>
    <comment ref="C8" authorId="0" shapeId="0" xr:uid="{9E03C176-0072-41C9-9EC7-5631264FD94B}">
      <text>
        <r>
          <rPr>
            <b/>
            <sz val="9"/>
            <color indexed="81"/>
            <rFont val="Tahoma"/>
            <family val="2"/>
          </rPr>
          <t>ESTA EVALAUCIÓN SE DEBE REALIZAR BASDADOS EN ESTE NUEVO PLAN DE MAYO 2022</t>
        </r>
      </text>
    </comment>
  </commentList>
</comments>
</file>

<file path=xl/sharedStrings.xml><?xml version="1.0" encoding="utf-8"?>
<sst xmlns="http://schemas.openxmlformats.org/spreadsheetml/2006/main" count="469" uniqueCount="202">
  <si>
    <t>PLAN ANTICORRUPCIÓN Y ATENCIÓN AL CIUDADANO - PAAC 
VIGENCIA 2022</t>
  </si>
  <si>
    <t>Código:</t>
  </si>
  <si>
    <t>Versión:</t>
  </si>
  <si>
    <t>Fecha:</t>
  </si>
  <si>
    <t>COMPONENTE 1: Gestión del Riesgo de Corrupción - Mapa de Riesgos de Corrupción</t>
  </si>
  <si>
    <t>Subcomponente/Procesos</t>
  </si>
  <si>
    <t xml:space="preserve">No. </t>
  </si>
  <si>
    <t>Actividad</t>
  </si>
  <si>
    <t>Meta/producto</t>
  </si>
  <si>
    <t>Fecha  Inicio</t>
  </si>
  <si>
    <t>Fecha Fin</t>
  </si>
  <si>
    <t xml:space="preserve">Periodicidad Reporte </t>
  </si>
  <si>
    <t>Responsable</t>
  </si>
  <si>
    <t xml:space="preserve">REPORTES DE SEGUIMIENTO </t>
  </si>
  <si>
    <t>Observaciones</t>
  </si>
  <si>
    <t>LINK</t>
  </si>
  <si>
    <t>33,3% Avance 1</t>
  </si>
  <si>
    <t>33,3% Avance 2</t>
  </si>
  <si>
    <t xml:space="preserve">33,3% Avance 3 </t>
  </si>
  <si>
    <t>Porcentaje final de cumplimiento</t>
  </si>
  <si>
    <r>
      <rPr>
        <b/>
        <sz val="9"/>
        <color theme="4"/>
        <rFont val="Arial"/>
        <family val="2"/>
      </rPr>
      <t>Subcomponente</t>
    </r>
    <r>
      <rPr>
        <sz val="9"/>
        <color theme="4"/>
        <rFont val="Arial"/>
        <family val="2"/>
      </rPr>
      <t xml:space="preserve">
Política y administración del riesgo</t>
    </r>
  </si>
  <si>
    <t>Revisión de la política y de la matriz de riesgos</t>
  </si>
  <si>
    <t>Política y matriz de riesgos</t>
  </si>
  <si>
    <t xml:space="preserve">
02/01/20222</t>
  </si>
  <si>
    <t xml:space="preserve">
31/12/2022</t>
  </si>
  <si>
    <t xml:space="preserve">Cuatrimestral </t>
  </si>
  <si>
    <t>Planeación estratégica</t>
  </si>
  <si>
    <t>https://fondom.sharepoint.com/:b:/s/fonval_intranet/Efe0rk52U1pDu_L0nv8qSRoBwMCy0HRFv3gxrPz1JnN0Dw?e=BNmZVN</t>
  </si>
  <si>
    <t>Riesgos identificados y gestionados que permiten asegurar el cumplimiento de los objetivos institucionales</t>
  </si>
  <si>
    <t>Riesgos identificados</t>
  </si>
  <si>
    <t xml:space="preserve">
02/01/2022</t>
  </si>
  <si>
    <t>Se actualizó la matriz de riesgos institucional , en donde se identificaron nuevos riesgos y se ajustaron los controles de los mismos. Actualmente la matriz de riesgos reposa  dentro del MOP en la carpeta de cada proceso</t>
  </si>
  <si>
    <t xml:space="preserve">Gestionar el mapa de riesgos de corrupción </t>
  </si>
  <si>
    <t>Mapa de riesgos de corrupción</t>
  </si>
  <si>
    <r>
      <rPr>
        <b/>
        <sz val="9"/>
        <color theme="4"/>
        <rFont val="Arial"/>
        <family val="2"/>
      </rPr>
      <t>Subcomponente</t>
    </r>
    <r>
      <rPr>
        <sz val="9"/>
        <color theme="4"/>
        <rFont val="Arial"/>
        <family val="2"/>
      </rPr>
      <t xml:space="preserve">
Monitoreo y revisión</t>
    </r>
  </si>
  <si>
    <t>Monitoreo y seguimiento a riesgos permanantemente</t>
  </si>
  <si>
    <t>Informe de seguimiento</t>
  </si>
  <si>
    <t>Permanente</t>
  </si>
  <si>
    <t>Control Interno</t>
  </si>
  <si>
    <t>Gestión de Riesgos primer Semestre -2022.docx</t>
  </si>
  <si>
    <r>
      <rPr>
        <b/>
        <sz val="9"/>
        <color theme="4"/>
        <rFont val="Arial"/>
        <family val="2"/>
      </rPr>
      <t>Subcomponente</t>
    </r>
    <r>
      <rPr>
        <sz val="9"/>
        <color theme="4"/>
        <rFont val="Arial"/>
        <family val="2"/>
      </rPr>
      <t xml:space="preserve">
Seguimiento</t>
    </r>
  </si>
  <si>
    <t>Informar periódicamente a la alta dirección sobre el desempeño de las actividades de gestión de riesgos de la entidad.</t>
  </si>
  <si>
    <t>Socialización</t>
  </si>
  <si>
    <t xml:space="preserve">Trimestral </t>
  </si>
  <si>
    <t>A traves del comité Coordinador de Control Interno, se presentan los resultados de las auditorias internas basadas en riesgos y el seguimiento a la Matriz de Riesgos cuando se realiza</t>
  </si>
  <si>
    <t>Establecer el plan anual de auditoría basado en riesgos, priorizando aquellos procesos de mayor exposición</t>
  </si>
  <si>
    <t>Plan anual de auditorías</t>
  </si>
  <si>
    <t>Anual</t>
  </si>
  <si>
    <t>Se realiza a finales del año para ser aprobada a traves del comité CCI yse actualiza en caso de presentarse algun cambio el cual se aprueba por el Comité CCI</t>
  </si>
  <si>
    <r>
      <rPr>
        <b/>
        <sz val="9"/>
        <color theme="4"/>
        <rFont val="Arial"/>
        <family val="2"/>
      </rPr>
      <t>Subcomponente</t>
    </r>
    <r>
      <rPr>
        <sz val="9"/>
        <color theme="4"/>
        <rFont val="Arial"/>
        <family val="2"/>
      </rPr>
      <t xml:space="preserve">
Socialización</t>
    </r>
  </si>
  <si>
    <t xml:space="preserve">Socialización en el comité de control interno </t>
  </si>
  <si>
    <t>Se presenta en el ultimo comité coordinador de control interno del año, para su aprobación, de igual forma, en cada comité se presentan los resultados de la ejecución del mismo</t>
  </si>
  <si>
    <t>Socialización sobre los riesgos de la entidad a todo el personal</t>
  </si>
  <si>
    <t>Semestral</t>
  </si>
  <si>
    <t>Se presenta a traves de la induccion y reinduccion y de las mesas de trabajo para actualizarlos riesgos y en los comites gestión y desempeño</t>
  </si>
  <si>
    <t>Campañas de sensibilización de riesgos</t>
  </si>
  <si>
    <t>Se presenta a traves de las mesas de trabajo para actualizarlos riesgos</t>
  </si>
  <si>
    <t>COMPONENTE 2: Racionalización de trámites</t>
  </si>
  <si>
    <r>
      <rPr>
        <b/>
        <sz val="11"/>
        <color theme="4"/>
        <rFont val="Arial"/>
        <family val="2"/>
      </rPr>
      <t>Subcomponente</t>
    </r>
    <r>
      <rPr>
        <sz val="11"/>
        <color theme="4"/>
        <rFont val="Arial"/>
        <family val="2"/>
      </rPr>
      <t xml:space="preserve">
Matriz de priorización</t>
    </r>
  </si>
  <si>
    <t>Crear el grupo transversal a los procesos de toda la entidad para la identificación y racionalización de trámites, este grupo estará constituido por los procesos de Tecnologías de la información, Gestión documental, Administración de la contribución, Gestión jurídica, Servicio al ciudadano y Planeación Institucional</t>
  </si>
  <si>
    <t>Grupo transversal (acta)</t>
  </si>
  <si>
    <t xml:space="preserve">
02/01/2021</t>
  </si>
  <si>
    <t xml:space="preserve">
31/12/2021</t>
  </si>
  <si>
    <t>Servicio al ciudadano</t>
  </si>
  <si>
    <t>El grupo transversal de trámites ya esta conformado por jurídica-trámites, administración de la contribución por valorización, planeación y servicio al ciudadano. Se cuentan con actas y plan de trabajo para este.</t>
  </si>
  <si>
    <t>RACIONALIZACIÓN DE TRÁMITES</t>
  </si>
  <si>
    <t>PLAN GRUPOS TRANSVERSALES 2022.xlsx</t>
  </si>
  <si>
    <t>Reuniones de manera quincenal para la implementación de la matriz de priorización y comenzar con el desarrollo de la racionalización de trámites</t>
  </si>
  <si>
    <t>Reuniones (acta)</t>
  </si>
  <si>
    <t>Mensual</t>
  </si>
  <si>
    <t>Equipo transversal de racionalización de trámites</t>
  </si>
  <si>
    <t>Se han realizado 7 reuniones</t>
  </si>
  <si>
    <t>ACTAS</t>
  </si>
  <si>
    <r>
      <rPr>
        <b/>
        <sz val="11"/>
        <color theme="4"/>
        <rFont val="Arial"/>
        <family val="2"/>
      </rPr>
      <t>Subcomponente</t>
    </r>
    <r>
      <rPr>
        <sz val="11"/>
        <color theme="4"/>
        <rFont val="Arial"/>
        <family val="2"/>
      </rPr>
      <t xml:space="preserve">
Racionalización de trámites</t>
    </r>
  </si>
  <si>
    <t>Implementar la racionalización de trámites en el SUIT</t>
  </si>
  <si>
    <t>SUIT actualizado</t>
  </si>
  <si>
    <r>
      <rPr>
        <b/>
        <sz val="11"/>
        <color theme="4"/>
        <rFont val="Arial"/>
        <family val="2"/>
      </rPr>
      <t>Subcomponente</t>
    </r>
    <r>
      <rPr>
        <sz val="11"/>
        <color theme="4"/>
        <rFont val="Arial"/>
        <family val="2"/>
      </rPr>
      <t xml:space="preserve">
Seguimiento</t>
    </r>
  </si>
  <si>
    <t>Acciones de monitoreo para validar el cumplimiento de este componente</t>
  </si>
  <si>
    <t>COMPONENTE 3: Rendición de Cuentas</t>
  </si>
  <si>
    <r>
      <rPr>
        <b/>
        <sz val="9"/>
        <color theme="4"/>
        <rFont val="Arial"/>
        <family val="2"/>
      </rPr>
      <t>Subcomponente</t>
    </r>
    <r>
      <rPr>
        <sz val="9"/>
        <color theme="4"/>
        <rFont val="Arial"/>
        <family val="2"/>
      </rPr>
      <t xml:space="preserve">
Estratégia de rendición de cuentas</t>
    </r>
  </si>
  <si>
    <t>Diseñar la política de rendición de cuentas</t>
  </si>
  <si>
    <t>Política</t>
  </si>
  <si>
    <t>Equipo transversal de rendición de cuentas</t>
  </si>
  <si>
    <t>Diseñar la estrategia de la rendición de cuentas, teniendo en cuenta todos los procesos de la entidad.</t>
  </si>
  <si>
    <t>Estrategia de rendición de cuentas</t>
  </si>
  <si>
    <r>
      <rPr>
        <b/>
        <sz val="9"/>
        <color theme="4"/>
        <rFont val="Arial"/>
        <family val="2"/>
      </rPr>
      <t>Subcomponente</t>
    </r>
    <r>
      <rPr>
        <sz val="9"/>
        <color theme="4"/>
        <rFont val="Arial"/>
        <family val="2"/>
      </rPr>
      <t xml:space="preserve">
Planeación</t>
    </r>
  </si>
  <si>
    <t>Elaborar un manual o instructivo sobre la rendición de cuentas</t>
  </si>
  <si>
    <t>Manual</t>
  </si>
  <si>
    <t>Definir las acciones de difusión de información sobre la gestión realizada</t>
  </si>
  <si>
    <t>Acciones de difusión</t>
  </si>
  <si>
    <t>NA</t>
  </si>
  <si>
    <t>Se tienen definido: CCO, junta de propietarios, reunión de avance de obras, concejo de gobierno, consejo directivo, redes sociales</t>
  </si>
  <si>
    <t>Definir los espacios de divulgación de la información</t>
  </si>
  <si>
    <t>Espacios de difusión</t>
  </si>
  <si>
    <r>
      <rPr>
        <b/>
        <sz val="9"/>
        <color theme="4"/>
        <rFont val="Arial"/>
        <family val="2"/>
      </rPr>
      <t>Subcomponente</t>
    </r>
    <r>
      <rPr>
        <sz val="9"/>
        <color theme="4"/>
        <rFont val="Arial"/>
        <family val="2"/>
      </rPr>
      <t xml:space="preserve">
Rendición de cuentas</t>
    </r>
  </si>
  <si>
    <t>Rendición de cuentas</t>
  </si>
  <si>
    <t xml:space="preserve">Rendicion de cuentas </t>
  </si>
  <si>
    <t>Cada que se requiera</t>
  </si>
  <si>
    <t>Todos los procesos</t>
  </si>
  <si>
    <r>
      <rPr>
        <b/>
        <sz val="9"/>
        <color theme="4"/>
        <rFont val="Arial"/>
        <family val="2"/>
      </rPr>
      <t>Subcomponente</t>
    </r>
    <r>
      <rPr>
        <sz val="9"/>
        <color theme="4"/>
        <rFont val="Arial"/>
        <family val="2"/>
      </rPr>
      <t xml:space="preserve">
Evaluación</t>
    </r>
  </si>
  <si>
    <t>Evaluacion y retroalimentación de la rendición de cuentas realizada</t>
  </si>
  <si>
    <t>Evaluación y retroalimentación</t>
  </si>
  <si>
    <t>Se tiene prevista realizarla en el ultimo trimestre</t>
  </si>
  <si>
    <t>Seguimiento a la estrategia y las actividades propuestas</t>
  </si>
  <si>
    <t xml:space="preserve">
02/01/2023</t>
  </si>
  <si>
    <t xml:space="preserve">
31/12/2023</t>
  </si>
  <si>
    <t>Cuatrimestral</t>
  </si>
  <si>
    <t>COMPONENTE 4: Servicio al Ciudadano</t>
  </si>
  <si>
    <r>
      <rPr>
        <b/>
        <sz val="9"/>
        <color theme="4"/>
        <rFont val="Arial"/>
        <family val="2"/>
      </rPr>
      <t>Subcomponente</t>
    </r>
    <r>
      <rPr>
        <sz val="9"/>
        <color theme="4"/>
        <rFont val="Arial"/>
        <family val="2"/>
      </rPr>
      <t xml:space="preserve">
Planeación estratégica de servicio al ciudadano</t>
    </r>
  </si>
  <si>
    <t>Caracterizar los grupos de valor</t>
  </si>
  <si>
    <t>Caracterización</t>
  </si>
  <si>
    <t>Equipo transversal de participación ciudadana</t>
  </si>
  <si>
    <t>Se realizó la encuesta virtual y presencial</t>
  </si>
  <si>
    <t>INFORME FINAL DE CARACTERIZACIÓN FONVALMED 2022.pptx</t>
  </si>
  <si>
    <r>
      <rPr>
        <b/>
        <sz val="9"/>
        <color theme="4"/>
        <rFont val="Arial"/>
        <family val="2"/>
      </rPr>
      <t>Subcomponente</t>
    </r>
    <r>
      <rPr>
        <sz val="9"/>
        <color theme="4"/>
        <rFont val="Arial"/>
        <family val="2"/>
      </rPr>
      <t xml:space="preserve">
Fortalecimiento del talento humano en servicio al ciudadano</t>
    </r>
  </si>
  <si>
    <t>Capacitación al personal de servicio al ciudadano</t>
  </si>
  <si>
    <t>Capacitaciones</t>
  </si>
  <si>
    <t>Se capacitó al nuevo personal de emtelco, en los procedimientos de la entidad.</t>
  </si>
  <si>
    <t>SEMANA DEL CONOCIMIENTO SEPTIEMBRE 5 A 12 - 2022 </t>
  </si>
  <si>
    <t>Actualización de manuales de servicio al ciudadano</t>
  </si>
  <si>
    <t>Manuales actualizados</t>
  </si>
  <si>
    <t>Monitorear que la entidad cuente con la accesibilidad web</t>
  </si>
  <si>
    <t>Desde TI actualizaron la página web con este requerimiento de accesibilidad y requerimientos del ITA</t>
  </si>
  <si>
    <t>Fondo De Valorización Del Municipio De Medellín - Fonvalmed</t>
  </si>
  <si>
    <r>
      <rPr>
        <b/>
        <sz val="9"/>
        <color theme="4"/>
        <rFont val="Arial"/>
        <family val="2"/>
      </rPr>
      <t>Subcomponente</t>
    </r>
    <r>
      <rPr>
        <sz val="9"/>
        <color theme="4"/>
        <rFont val="Arial"/>
        <family val="2"/>
      </rPr>
      <t xml:space="preserve">
Gestión del relacionamiento con el ciudadano</t>
    </r>
  </si>
  <si>
    <t>Garantizar los canales de atención</t>
  </si>
  <si>
    <t>Canales de atención en uso</t>
  </si>
  <si>
    <t>Actualización de información (Resoluciones,circulares, guías)</t>
  </si>
  <si>
    <t>Información actualizada</t>
  </si>
  <si>
    <t>No se han realizado actualizaciones en este periodo</t>
  </si>
  <si>
    <t>Lenguaje claro</t>
  </si>
  <si>
    <t>Capacitación en lenguaje claro</t>
  </si>
  <si>
    <r>
      <rPr>
        <b/>
        <sz val="9"/>
        <color theme="4"/>
        <rFont val="Arial"/>
        <family val="2"/>
      </rPr>
      <t>Subcomponente</t>
    </r>
    <r>
      <rPr>
        <sz val="9"/>
        <color theme="4"/>
        <rFont val="Arial"/>
        <family val="2"/>
      </rPr>
      <t xml:space="preserve">
Evaluación y desempeño de servicio al ciudadano</t>
    </r>
  </si>
  <si>
    <t>Tener monitoreo constante de la labor realizada</t>
  </si>
  <si>
    <t>Informes de monitoreo</t>
  </si>
  <si>
    <t xml:space="preserve">
02/01/2024</t>
  </si>
  <si>
    <t xml:space="preserve">
31/12/2024</t>
  </si>
  <si>
    <t>https://www.fonvalmed.gov.co/instrumentos-de-gestion-de-informacion-publica/#informe-de-peticiones-quejas-reclamos-denuncias-y-solicitudes-de-acceso-a-la-informacion</t>
  </si>
  <si>
    <t>Calificación del servicio al ciudadano</t>
  </si>
  <si>
    <t>Resultados de la calificación del servicio</t>
  </si>
  <si>
    <t xml:space="preserve">
02/01/2025</t>
  </si>
  <si>
    <t xml:space="preserve">
31/12/2025</t>
  </si>
  <si>
    <t>COMPONENTE 5: Transparencia y acceso a la información</t>
  </si>
  <si>
    <r>
      <rPr>
        <b/>
        <sz val="9"/>
        <color theme="4"/>
        <rFont val="Arial"/>
        <family val="2"/>
      </rPr>
      <t>Subcomponente</t>
    </r>
    <r>
      <rPr>
        <sz val="9"/>
        <color theme="4"/>
        <rFont val="Arial"/>
        <family val="2"/>
      </rPr>
      <t xml:space="preserve">
Transparencia y acceso a la información</t>
    </r>
  </si>
  <si>
    <t>Diseño y adopción de la política de transparencia y acceso a la información</t>
  </si>
  <si>
    <t>Equipo transversal de transparencia y acceso a la información</t>
  </si>
  <si>
    <t>TRANSPARENCIA Y ACCESO INFORMACION</t>
  </si>
  <si>
    <t>Revisión del Esquema de publicación</t>
  </si>
  <si>
    <t>Matriz de diagnostico del esquema de publicación</t>
  </si>
  <si>
    <t>Seguimiento a PQRSD en la página web de la entidad</t>
  </si>
  <si>
    <t xml:space="preserve">Seguimiento diario en la página web </t>
  </si>
  <si>
    <t>Diario</t>
  </si>
  <si>
    <t>Instrumentos De Gestión De Información Pública - Fonvalmed</t>
  </si>
  <si>
    <t xml:space="preserve">Actualización de la página web </t>
  </si>
  <si>
    <t>Página web actualizada</t>
  </si>
  <si>
    <t>COMPONENTE 6: Iniciativas adicionales</t>
  </si>
  <si>
    <t>Documentar y Socialización Manual de integridad</t>
  </si>
  <si>
    <t>Socialización Manual de integridad</t>
  </si>
  <si>
    <t>Subdireccion administrativa y financiera</t>
  </si>
  <si>
    <t>Riesgos 2022</t>
  </si>
  <si>
    <t>Donde identificar la matriz de riesgos de corrupción?</t>
  </si>
  <si>
    <t>Los riesgos se monitorean constantemente, a traves de los informes  de auditorias internas, auditorias de entes de control y acompañamiento a reuniones con los diferentes procesos</t>
  </si>
  <si>
    <t>Actas 2022 firmadas</t>
  </si>
  <si>
    <t>Acta N°4 Comité de Control Interno (23-Diciembre-2022).pdf</t>
  </si>
  <si>
    <t>Desde el grupo transversal se revisaron y analizaron todos los trámites y OPAS para aclarar cada uno de estos procedimientos</t>
  </si>
  <si>
    <t>Se realiza seguimiento de los compromisos en las actas y el plan de trabajo del equipo transversal</t>
  </si>
  <si>
    <t xml:space="preserve">No se realizaron las actualizaciones del manuel en este periodo </t>
  </si>
  <si>
    <t>A finalizar el periodo 2022 se dio atención a todos los canales de la entidad, cumpliendo asi con los requerimientos de los ciudadanos</t>
  </si>
  <si>
    <t>No se realizó la capacitación de lenguaje claro en este periodo</t>
  </si>
  <si>
    <t>Se elaboró la encuesta de servicio al ciudadano pero está pendiente los resultados por parte de la empresa EMTELCO</t>
  </si>
  <si>
    <t>Con la actualización de la pagina web, le entidad tuvo un resultado del 78% por parte de la procuraduria, y se está trabajando en los ajustes de la demás información</t>
  </si>
  <si>
    <t>Atención canales a diciembre 31-2022.pdf</t>
  </si>
  <si>
    <t>Se reviso la politica de administración de riesgos aprobada en noviembre de 2021</t>
  </si>
  <si>
    <t xml:space="preserve">Actualmente la entidad aplica las políticas y normas emitidas por el MINTIC y la Procuraduria General de la Nación en materia de transparencia y acceso a la información, por lo cual no se requiere de un nuevo diseño. </t>
  </si>
  <si>
    <t>Se realiza informe de seguimiento a las PQRSD con corte a diciembre, el cual se publica en la página web de la entidad</t>
  </si>
  <si>
    <t>Con la actualización de la pagina web, le entidad tuvo un resultado del 78% por parte de la procuraduria, y se está trabajando en los ajustes de la demás información a traves del proveedor Red Logistica</t>
  </si>
  <si>
    <t xml:space="preserve">Se realiza trimestralmente el informe de PQRSD, Emtelco entrega informe mensual del servicio prestado y fonvalmed lo realiza de manera trimestral, el cual es publicado en la página; </t>
  </si>
  <si>
    <t xml:space="preserve">https://www.fonvalmed.gov.co/participa/#1664466943275-4a8532e9-4fd5 </t>
  </si>
  <si>
    <t>La entidad se acoge a la estrategia de rendición de cuentas dela Alcaldía de Medellín, por lo cual no se necesitó realizar una politica para la rendición de la cuenta.</t>
  </si>
  <si>
    <t>Se tienen definido: CCO, junta de propietarios, reunión de avance de obras, concejo de gobierno, consejo directivo, redes sociales, boletines</t>
  </si>
  <si>
    <t>https://fondom.sharepoint.com/:b:/s/Fonvalmed2/EckbHHqbDf5GrjRhTIRtEYMBDDTVPpQyU6vcvERM2ptVTg?e=VDmMYD</t>
  </si>
  <si>
    <t xml:space="preserve">Se realizó la rendicion de cuentas a la ciudadania, de acuerdo con la estrategia de la Alcaldia de Medellín
</t>
  </si>
  <si>
    <t>La entidad se acoge a la estrategia de rendición de cuentas de la Alcaldía de Medellín, por lo cual no se necesitó realizar una politica para la rendición de la cuenta.</t>
  </si>
  <si>
    <t>https://fondom.sharepoint.com/:b:/s/Fonvalmed2/ERTerARBkjtMr2rcbpYPXF0Bqd6HYfPEGMqYw_SopP7ZrQ?e=L4Jdio</t>
  </si>
  <si>
    <t>Pemanente</t>
  </si>
  <si>
    <t>REPORTE AVANCE PAAC VIGENCIA 2022</t>
  </si>
  <si>
    <t>COMPONENTE</t>
  </si>
  <si>
    <t xml:space="preserve">% AVANCE </t>
  </si>
  <si>
    <t>Ene-Feb-Mar-Abr</t>
  </si>
  <si>
    <t>May-Jun-Jul-Ago</t>
  </si>
  <si>
    <t>Sep-Oct-Nov-Dic</t>
  </si>
  <si>
    <t>Acumulado</t>
  </si>
  <si>
    <t>Componente 1: Gestión Riesgos de Corrupción</t>
  </si>
  <si>
    <t>Componente 2: Racionalización de trámites</t>
  </si>
  <si>
    <t>Componente 3: Rendición de cuentas</t>
  </si>
  <si>
    <t>Componente 4: Servicio al ciudadano</t>
  </si>
  <si>
    <t>Componente 5: Transparencia y acceso a la información</t>
  </si>
  <si>
    <t>Iniciativa Adicional</t>
  </si>
  <si>
    <t>% AVANCE</t>
  </si>
  <si>
    <t xml:space="preserve">Se elaboró el manual de integridad, se socializaron los principios del plan de integridad a traves de campañas por correo interno </t>
  </si>
  <si>
    <t xml:space="preserve">Se presenta a traves de las mesas de trabajo para actualizarlos riesgos y la socialización de los informes de auditorias internas a los procesos de la entidad. </t>
  </si>
  <si>
    <t>Matriz de Riesgos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</si>
</sst>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/>
      <name val="Arial"/>
      <family val="2"/>
    </font>
    <font>
      <b/>
      <sz val="11"/>
      <color theme="4"/>
      <name val="Arial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9"/>
      <color theme="5" tint="-0.249977111117893"/>
      <name val="Arial"/>
      <family val="2"/>
    </font>
    <font>
      <sz val="9"/>
      <color theme="1"/>
      <name val="Arial"/>
      <family val="2"/>
    </font>
    <font>
      <sz val="9"/>
      <color theme="5" tint="-0.249977111117893"/>
      <name val="Arial"/>
      <family val="2"/>
    </font>
    <font>
      <b/>
      <sz val="9"/>
      <name val="Arial Narrow"/>
      <family val="2"/>
    </font>
    <font>
      <sz val="9"/>
      <color theme="4"/>
      <name val="Arial"/>
      <family val="2"/>
    </font>
    <font>
      <b/>
      <sz val="9"/>
      <color theme="4"/>
      <name val="Arial"/>
      <family val="2"/>
    </font>
    <font>
      <sz val="9"/>
      <color rgb="FF333333"/>
      <name val="Arial"/>
      <family val="2"/>
    </font>
    <font>
      <sz val="9"/>
      <name val="Arial"/>
      <family val="2"/>
    </font>
    <font>
      <u/>
      <sz val="9"/>
      <color theme="10"/>
      <name val="Calibri"/>
      <family val="2"/>
      <scheme val="minor"/>
    </font>
    <font>
      <sz val="9"/>
      <color rgb="FF000000"/>
      <name val="Arial"/>
      <family val="2"/>
    </font>
    <font>
      <u/>
      <sz val="8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5" tint="-0.249977111117893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9">
    <xf numFmtId="0" fontId="0" fillId="0" borderId="0" xfId="0"/>
    <xf numFmtId="0" fontId="8" fillId="0" borderId="5" xfId="0" applyFont="1" applyBorder="1" applyAlignment="1">
      <alignment horizontal="center" vertical="center"/>
    </xf>
    <xf numFmtId="9" fontId="6" fillId="0" borderId="0" xfId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0" fontId="6" fillId="0" borderId="0" xfId="0" applyFont="1"/>
    <xf numFmtId="14" fontId="8" fillId="0" borderId="5" xfId="0" applyNumberFormat="1" applyFont="1" applyBorder="1" applyAlignment="1">
      <alignment horizontal="center" vertical="center"/>
    </xf>
    <xf numFmtId="0" fontId="9" fillId="0" borderId="0" xfId="0" applyFont="1" applyAlignment="1" applyProtection="1">
      <alignment horizontal="right" vertical="center" indent="5"/>
      <protection hidden="1"/>
    </xf>
    <xf numFmtId="0" fontId="9" fillId="0" borderId="3" xfId="0" applyFont="1" applyBorder="1" applyAlignment="1" applyProtection="1">
      <alignment horizontal="right" vertical="center" indent="5"/>
      <protection hidden="1"/>
    </xf>
    <xf numFmtId="0" fontId="8" fillId="0" borderId="3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9" fontId="10" fillId="4" borderId="5" xfId="1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>
      <alignment horizontal="left" vertical="center" wrapText="1"/>
    </xf>
    <xf numFmtId="0" fontId="14" fillId="5" borderId="5" xfId="0" applyFont="1" applyFill="1" applyBorder="1" applyAlignment="1" applyProtection="1">
      <alignment vertical="center" wrapText="1"/>
      <protection hidden="1"/>
    </xf>
    <xf numFmtId="14" fontId="14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10" xfId="0" applyFont="1" applyFill="1" applyBorder="1" applyAlignment="1" applyProtection="1">
      <alignment horizontal="center" vertical="center" wrapText="1"/>
      <protection hidden="1"/>
    </xf>
    <xf numFmtId="9" fontId="8" fillId="0" borderId="5" xfId="1" applyFont="1" applyBorder="1" applyAlignment="1">
      <alignment horizontal="center" vertical="center"/>
    </xf>
    <xf numFmtId="9" fontId="8" fillId="6" borderId="5" xfId="1" applyFont="1" applyFill="1" applyBorder="1" applyAlignment="1">
      <alignment horizontal="center" vertical="center"/>
    </xf>
    <xf numFmtId="49" fontId="8" fillId="0" borderId="5" xfId="1" applyNumberFormat="1" applyFont="1" applyBorder="1" applyAlignment="1">
      <alignment horizontal="center" vertical="center" wrapText="1"/>
    </xf>
    <xf numFmtId="49" fontId="15" fillId="0" borderId="5" xfId="2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4" fillId="5" borderId="5" xfId="0" applyFont="1" applyFill="1" applyBorder="1" applyAlignment="1" applyProtection="1">
      <alignment horizontal="justify" vertical="center" wrapText="1"/>
      <protection hidden="1"/>
    </xf>
    <xf numFmtId="9" fontId="8" fillId="0" borderId="5" xfId="1" applyFont="1" applyFill="1" applyBorder="1" applyAlignment="1">
      <alignment horizontal="center" vertical="center"/>
    </xf>
    <xf numFmtId="0" fontId="11" fillId="0" borderId="5" xfId="0" applyFont="1" applyBorder="1" applyAlignment="1" applyProtection="1">
      <alignment vertical="center" wrapText="1"/>
      <protection hidden="1"/>
    </xf>
    <xf numFmtId="0" fontId="8" fillId="0" borderId="5" xfId="0" applyFont="1" applyBorder="1" applyAlignment="1">
      <alignment vertical="center"/>
    </xf>
    <xf numFmtId="0" fontId="15" fillId="0" borderId="5" xfId="2" applyFont="1" applyBorder="1" applyAlignment="1">
      <alignment wrapText="1"/>
    </xf>
    <xf numFmtId="0" fontId="8" fillId="0" borderId="0" xfId="0" applyFont="1"/>
    <xf numFmtId="49" fontId="8" fillId="0" borderId="0" xfId="1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15" fillId="0" borderId="5" xfId="2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8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justify" vertical="center" wrapText="1"/>
    </xf>
    <xf numFmtId="0" fontId="14" fillId="5" borderId="5" xfId="0" applyFont="1" applyFill="1" applyBorder="1" applyAlignment="1" applyProtection="1">
      <alignment horizontal="center" vertical="center" wrapText="1"/>
      <protection hidden="1"/>
    </xf>
    <xf numFmtId="0" fontId="16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vertical="center" wrapText="1"/>
    </xf>
    <xf numFmtId="0" fontId="13" fillId="0" borderId="5" xfId="0" applyFont="1" applyBorder="1" applyAlignment="1">
      <alignment wrapText="1"/>
    </xf>
    <xf numFmtId="49" fontId="6" fillId="0" borderId="0" xfId="1" applyNumberFormat="1" applyFont="1" applyAlignment="1">
      <alignment vertical="center"/>
    </xf>
    <xf numFmtId="49" fontId="8" fillId="0" borderId="0" xfId="1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1" fontId="8" fillId="0" borderId="5" xfId="1" applyNumberFormat="1" applyFont="1" applyBorder="1" applyAlignment="1">
      <alignment horizontal="center" vertical="center" wrapText="1"/>
    </xf>
    <xf numFmtId="0" fontId="17" fillId="0" borderId="5" xfId="2" applyFont="1" applyBorder="1" applyAlignment="1">
      <alignment wrapText="1"/>
    </xf>
    <xf numFmtId="14" fontId="8" fillId="0" borderId="5" xfId="0" applyNumberFormat="1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9" fontId="2" fillId="0" borderId="5" xfId="2" applyNumberFormat="1" applyBorder="1" applyAlignment="1">
      <alignment horizontal="center" vertical="center" wrapText="1"/>
    </xf>
    <xf numFmtId="49" fontId="8" fillId="7" borderId="5" xfId="1" applyNumberFormat="1" applyFont="1" applyFill="1" applyBorder="1" applyAlignment="1">
      <alignment horizontal="center" vertical="center" wrapText="1"/>
    </xf>
    <xf numFmtId="0" fontId="2" fillId="0" borderId="5" xfId="2" applyBorder="1" applyAlignment="1">
      <alignment wrapText="1"/>
    </xf>
    <xf numFmtId="0" fontId="20" fillId="0" borderId="5" xfId="0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4" fontId="20" fillId="0" borderId="5" xfId="0" applyNumberFormat="1" applyFont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 wrapText="1"/>
    </xf>
    <xf numFmtId="9" fontId="0" fillId="2" borderId="5" xfId="1" applyFont="1" applyFill="1" applyBorder="1" applyAlignment="1">
      <alignment horizontal="center" vertical="center"/>
    </xf>
    <xf numFmtId="9" fontId="18" fillId="2" borderId="5" xfId="1" applyFont="1" applyFill="1" applyBorder="1" applyAlignment="1">
      <alignment horizontal="center" vertical="center"/>
    </xf>
    <xf numFmtId="9" fontId="18" fillId="6" borderId="5" xfId="1" applyFont="1" applyFill="1" applyBorder="1" applyAlignment="1">
      <alignment horizontal="center" vertical="center"/>
    </xf>
    <xf numFmtId="9" fontId="21" fillId="6" borderId="5" xfId="1" applyFont="1" applyFill="1" applyBorder="1" applyAlignment="1">
      <alignment horizontal="center" vertical="center"/>
    </xf>
    <xf numFmtId="49" fontId="8" fillId="0" borderId="5" xfId="1" applyNumberFormat="1" applyFont="1" applyFill="1" applyBorder="1" applyAlignment="1">
      <alignment horizontal="center" vertical="center" wrapText="1"/>
    </xf>
    <xf numFmtId="0" fontId="2" fillId="0" borderId="5" xfId="2" applyBorder="1" applyAlignment="1">
      <alignment vertical="center"/>
    </xf>
    <xf numFmtId="0" fontId="2" fillId="0" borderId="5" xfId="2" applyBorder="1" applyAlignment="1">
      <alignment vertical="center" wrapText="1"/>
    </xf>
    <xf numFmtId="0" fontId="15" fillId="7" borderId="5" xfId="2" applyFont="1" applyFill="1" applyBorder="1" applyAlignment="1">
      <alignment vertical="center" wrapText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0" fontId="10" fillId="3" borderId="9" xfId="0" applyFont="1" applyFill="1" applyBorder="1" applyAlignment="1" applyProtection="1">
      <alignment horizontal="center" vertical="center" wrapText="1"/>
      <protection hidden="1"/>
    </xf>
    <xf numFmtId="9" fontId="10" fillId="4" borderId="10" xfId="1" applyFont="1" applyFill="1" applyBorder="1" applyAlignment="1" applyProtection="1">
      <alignment horizontal="center" vertical="center" wrapText="1"/>
      <protection hidden="1"/>
    </xf>
    <xf numFmtId="9" fontId="10" fillId="4" borderId="11" xfId="1" applyFont="1" applyFill="1" applyBorder="1" applyAlignment="1" applyProtection="1">
      <alignment horizontal="center" vertical="center" wrapText="1"/>
      <protection hidden="1"/>
    </xf>
    <xf numFmtId="49" fontId="10" fillId="4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49" fontId="10" fillId="4" borderId="5" xfId="1" applyNumberFormat="1" applyFont="1" applyFill="1" applyBorder="1" applyAlignment="1" applyProtection="1">
      <alignment vertical="center" wrapText="1"/>
      <protection hidden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9" fillId="0" borderId="2" xfId="0" applyFont="1" applyBorder="1" applyAlignment="1" applyProtection="1">
      <alignment horizontal="center" vertical="center" wrapText="1"/>
      <protection hidden="1"/>
    </xf>
    <xf numFmtId="0" fontId="19" fillId="0" borderId="3" xfId="0" applyFont="1" applyBorder="1" applyAlignment="1" applyProtection="1">
      <alignment horizontal="center" vertical="center" wrapText="1"/>
      <protection hidden="1"/>
    </xf>
    <xf numFmtId="0" fontId="19" fillId="0" borderId="4" xfId="0" applyFont="1" applyBorder="1" applyAlignment="1" applyProtection="1">
      <alignment horizontal="center" vertical="center" wrapText="1"/>
      <protection hidden="1"/>
    </xf>
    <xf numFmtId="0" fontId="19" fillId="0" borderId="6" xfId="0" applyFont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19" fillId="0" borderId="8" xfId="0" applyFont="1" applyBorder="1" applyAlignment="1" applyProtection="1">
      <alignment horizontal="center" vertical="center" wrapText="1"/>
      <protection hidden="1"/>
    </xf>
    <xf numFmtId="0" fontId="19" fillId="0" borderId="9" xfId="0" applyFont="1" applyBorder="1" applyAlignment="1" applyProtection="1">
      <alignment horizontal="center" vertical="center" wrapText="1"/>
      <protection hidden="1"/>
    </xf>
    <xf numFmtId="0" fontId="19" fillId="0" borderId="7" xfId="0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>
      <alignment horizontal="center"/>
    </xf>
    <xf numFmtId="0" fontId="18" fillId="6" borderId="5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2844985</xdr:colOff>
      <xdr:row>2</xdr:row>
      <xdr:rowOff>239970</xdr:rowOff>
    </xdr:from>
    <xdr:to>
      <xdr:col>7</xdr:col>
      <xdr:colOff>3889003</xdr:colOff>
      <xdr:row>2</xdr:row>
      <xdr:rowOff>883052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9039DD19-A82A-44AD-81E1-70477A674406}"/>
            </a:ext>
          </a:extLst>
        </xdr:cNvPr>
        <xdr:cNvSpPr/>
      </xdr:nvSpPr>
      <xdr:spPr>
        <a:xfrm>
          <a:off x="12493810" y="1001970"/>
          <a:ext cx="5793" cy="13825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 b="1">
              <a:solidFill>
                <a:srgbClr val="0065B0"/>
              </a:solidFill>
              <a:latin typeface="Arial Narrow" panose="020B0606020202030204" pitchFamily="34" charset="0"/>
            </a:rPr>
            <a:t>Volver al Menú</a:t>
          </a:r>
        </a:p>
      </xdr:txBody>
    </xdr:sp>
    <xdr:clientData/>
  </xdr:twoCellAnchor>
  <xdr:twoCellAnchor editAs="oneCell">
    <xdr:from>
      <xdr:col>0</xdr:col>
      <xdr:colOff>83740</xdr:colOff>
      <xdr:row>0</xdr:row>
      <xdr:rowOff>0</xdr:rowOff>
    </xdr:from>
    <xdr:to>
      <xdr:col>0</xdr:col>
      <xdr:colOff>1988778</xdr:colOff>
      <xdr:row>2</xdr:row>
      <xdr:rowOff>389930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E19D09F8-2EB6-4E23-8584-6B14F5693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40" y="0"/>
          <a:ext cx="1905038" cy="875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2844985</xdr:colOff>
      <xdr:row>2</xdr:row>
      <xdr:rowOff>239970</xdr:rowOff>
    </xdr:from>
    <xdr:to>
      <xdr:col>7</xdr:col>
      <xdr:colOff>3889003</xdr:colOff>
      <xdr:row>2</xdr:row>
      <xdr:rowOff>883052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B20F4837-10FC-4060-813E-B0E6C849A114}"/>
            </a:ext>
          </a:extLst>
        </xdr:cNvPr>
        <xdr:cNvSpPr/>
      </xdr:nvSpPr>
      <xdr:spPr>
        <a:xfrm>
          <a:off x="7512235" y="725745"/>
          <a:ext cx="5793" cy="1573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 b="1">
              <a:solidFill>
                <a:srgbClr val="0065B0"/>
              </a:solidFill>
              <a:latin typeface="Arial Narrow" panose="020B0606020202030204" pitchFamily="34" charset="0"/>
            </a:rPr>
            <a:t>Volver al Menú</a:t>
          </a:r>
        </a:p>
      </xdr:txBody>
    </xdr:sp>
    <xdr:clientData/>
  </xdr:twoCellAnchor>
  <xdr:twoCellAnchor editAs="oneCell">
    <xdr:from>
      <xdr:col>0</xdr:col>
      <xdr:colOff>83740</xdr:colOff>
      <xdr:row>0</xdr:row>
      <xdr:rowOff>0</xdr:rowOff>
    </xdr:from>
    <xdr:to>
      <xdr:col>0</xdr:col>
      <xdr:colOff>1988778</xdr:colOff>
      <xdr:row>2</xdr:row>
      <xdr:rowOff>389930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36E88C82-4D72-4E25-84FF-323430634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40" y="0"/>
          <a:ext cx="1905038" cy="875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2844985</xdr:colOff>
      <xdr:row>2</xdr:row>
      <xdr:rowOff>239970</xdr:rowOff>
    </xdr:from>
    <xdr:to>
      <xdr:col>7</xdr:col>
      <xdr:colOff>3889003</xdr:colOff>
      <xdr:row>2</xdr:row>
      <xdr:rowOff>883052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DCB14241-7090-483D-A8BC-A66BC7EB9083}"/>
            </a:ext>
          </a:extLst>
        </xdr:cNvPr>
        <xdr:cNvSpPr/>
      </xdr:nvSpPr>
      <xdr:spPr>
        <a:xfrm>
          <a:off x="7512235" y="725745"/>
          <a:ext cx="5793" cy="1573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 b="1">
              <a:solidFill>
                <a:srgbClr val="0065B0"/>
              </a:solidFill>
              <a:latin typeface="Arial Narrow" panose="020B0606020202030204" pitchFamily="34" charset="0"/>
            </a:rPr>
            <a:t>Volver al Menú</a:t>
          </a:r>
        </a:p>
      </xdr:txBody>
    </xdr:sp>
    <xdr:clientData/>
  </xdr:twoCellAnchor>
  <xdr:twoCellAnchor editAs="oneCell">
    <xdr:from>
      <xdr:col>0</xdr:col>
      <xdr:colOff>83740</xdr:colOff>
      <xdr:row>0</xdr:row>
      <xdr:rowOff>0</xdr:rowOff>
    </xdr:from>
    <xdr:to>
      <xdr:col>0</xdr:col>
      <xdr:colOff>1988778</xdr:colOff>
      <xdr:row>2</xdr:row>
      <xdr:rowOff>389930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615D4EDD-C0BE-4237-ABB8-42F770672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40" y="0"/>
          <a:ext cx="1905038" cy="875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2844985</xdr:colOff>
      <xdr:row>2</xdr:row>
      <xdr:rowOff>239970</xdr:rowOff>
    </xdr:from>
    <xdr:to>
      <xdr:col>7</xdr:col>
      <xdr:colOff>3889003</xdr:colOff>
      <xdr:row>2</xdr:row>
      <xdr:rowOff>883052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886D87E-F48B-43D0-9A21-85F3F39B6F60}"/>
            </a:ext>
          </a:extLst>
        </xdr:cNvPr>
        <xdr:cNvSpPr/>
      </xdr:nvSpPr>
      <xdr:spPr>
        <a:xfrm>
          <a:off x="7512235" y="725745"/>
          <a:ext cx="5793" cy="1573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 b="1">
              <a:solidFill>
                <a:srgbClr val="0065B0"/>
              </a:solidFill>
              <a:latin typeface="Arial Narrow" panose="020B0606020202030204" pitchFamily="34" charset="0"/>
            </a:rPr>
            <a:t>Volver al Menú</a:t>
          </a:r>
        </a:p>
      </xdr:txBody>
    </xdr:sp>
    <xdr:clientData/>
  </xdr:twoCellAnchor>
  <xdr:twoCellAnchor editAs="oneCell">
    <xdr:from>
      <xdr:col>0</xdr:col>
      <xdr:colOff>83740</xdr:colOff>
      <xdr:row>0</xdr:row>
      <xdr:rowOff>0</xdr:rowOff>
    </xdr:from>
    <xdr:to>
      <xdr:col>0</xdr:col>
      <xdr:colOff>1988778</xdr:colOff>
      <xdr:row>2</xdr:row>
      <xdr:rowOff>389930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603CCF01-A72C-4166-AD67-D93A8FBE0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40" y="0"/>
          <a:ext cx="1905038" cy="875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2844985</xdr:colOff>
      <xdr:row>2</xdr:row>
      <xdr:rowOff>239970</xdr:rowOff>
    </xdr:from>
    <xdr:to>
      <xdr:col>7</xdr:col>
      <xdr:colOff>3889003</xdr:colOff>
      <xdr:row>2</xdr:row>
      <xdr:rowOff>883052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403779BB-E519-4227-B86E-FB3197958DA9}"/>
            </a:ext>
          </a:extLst>
        </xdr:cNvPr>
        <xdr:cNvSpPr/>
      </xdr:nvSpPr>
      <xdr:spPr>
        <a:xfrm>
          <a:off x="7512235" y="725745"/>
          <a:ext cx="5793" cy="1573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 b="1">
              <a:solidFill>
                <a:srgbClr val="0065B0"/>
              </a:solidFill>
              <a:latin typeface="Arial Narrow" panose="020B0606020202030204" pitchFamily="34" charset="0"/>
            </a:rPr>
            <a:t>Volver al Menú</a:t>
          </a:r>
        </a:p>
      </xdr:txBody>
    </xdr:sp>
    <xdr:clientData/>
  </xdr:twoCellAnchor>
  <xdr:twoCellAnchor editAs="oneCell">
    <xdr:from>
      <xdr:col>0</xdr:col>
      <xdr:colOff>83740</xdr:colOff>
      <xdr:row>0</xdr:row>
      <xdr:rowOff>0</xdr:rowOff>
    </xdr:from>
    <xdr:to>
      <xdr:col>0</xdr:col>
      <xdr:colOff>1988778</xdr:colOff>
      <xdr:row>2</xdr:row>
      <xdr:rowOff>389930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57D126FE-BEB0-43AC-AB47-51D5CAD69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40" y="0"/>
          <a:ext cx="1905038" cy="875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2844985</xdr:colOff>
      <xdr:row>2</xdr:row>
      <xdr:rowOff>239970</xdr:rowOff>
    </xdr:from>
    <xdr:to>
      <xdr:col>7</xdr:col>
      <xdr:colOff>3889003</xdr:colOff>
      <xdr:row>2</xdr:row>
      <xdr:rowOff>883052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D9C968F3-7F2E-49C4-AA17-6A5A9816E2BF}"/>
            </a:ext>
          </a:extLst>
        </xdr:cNvPr>
        <xdr:cNvSpPr/>
      </xdr:nvSpPr>
      <xdr:spPr>
        <a:xfrm>
          <a:off x="7512235" y="725745"/>
          <a:ext cx="5793" cy="1573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 b="1">
              <a:solidFill>
                <a:srgbClr val="0065B0"/>
              </a:solidFill>
              <a:latin typeface="Arial Narrow" panose="020B0606020202030204" pitchFamily="34" charset="0"/>
            </a:rPr>
            <a:t>Volver al Menú</a:t>
          </a:r>
        </a:p>
      </xdr:txBody>
    </xdr:sp>
    <xdr:clientData/>
  </xdr:twoCellAnchor>
  <xdr:twoCellAnchor editAs="oneCell">
    <xdr:from>
      <xdr:col>0</xdr:col>
      <xdr:colOff>83740</xdr:colOff>
      <xdr:row>0</xdr:row>
      <xdr:rowOff>0</xdr:rowOff>
    </xdr:from>
    <xdr:to>
      <xdr:col>0</xdr:col>
      <xdr:colOff>1988778</xdr:colOff>
      <xdr:row>2</xdr:row>
      <xdr:rowOff>389930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1B6924D4-B012-44FF-848C-91F83AD71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40" y="0"/>
          <a:ext cx="1905038" cy="875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2844985</xdr:colOff>
      <xdr:row>2</xdr:row>
      <xdr:rowOff>239970</xdr:rowOff>
    </xdr:from>
    <xdr:to>
      <xdr:col>6</xdr:col>
      <xdr:colOff>3889003</xdr:colOff>
      <xdr:row>2</xdr:row>
      <xdr:rowOff>883052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1AEDBBA7-7910-4971-B661-A842EC6B9395}"/>
            </a:ext>
          </a:extLst>
        </xdr:cNvPr>
        <xdr:cNvSpPr/>
      </xdr:nvSpPr>
      <xdr:spPr>
        <a:xfrm>
          <a:off x="9864910" y="773370"/>
          <a:ext cx="5793" cy="2395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 b="1">
              <a:solidFill>
                <a:srgbClr val="0065B0"/>
              </a:solidFill>
              <a:latin typeface="Arial Narrow" panose="020B0606020202030204" pitchFamily="34" charset="0"/>
            </a:rPr>
            <a:t>Volver al Menú</a:t>
          </a:r>
        </a:p>
      </xdr:txBody>
    </xdr:sp>
    <xdr:clientData/>
  </xdr:twoCellAnchor>
  <xdr:twoCellAnchor editAs="oneCell">
    <xdr:from>
      <xdr:col>0</xdr:col>
      <xdr:colOff>213915</xdr:colOff>
      <xdr:row>0</xdr:row>
      <xdr:rowOff>0</xdr:rowOff>
    </xdr:from>
    <xdr:to>
      <xdr:col>0</xdr:col>
      <xdr:colOff>1841500</xdr:colOff>
      <xdr:row>2</xdr:row>
      <xdr:rowOff>169374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77510551-D1DA-4D80-8FC8-4498D450F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915" y="0"/>
          <a:ext cx="1627585" cy="731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ondom.sharepoint.com/:f:/s/Fonvalmed2/Ell705-coxpCiJCL-qjzdt4BfAxd2VCc9_zK144dTSAnaA?e=qJ5VMX" TargetMode="External"/><Relationship Id="rId3" Type="http://schemas.openxmlformats.org/officeDocument/2006/relationships/hyperlink" Target="file:///C:\:f:\s\Fonvalmed2\Ell705-coxpCiJCL-qjzdt4BfAxd2VCc9_zK144dTSAnaA%3fe=BebCTW" TargetMode="External"/><Relationship Id="rId7" Type="http://schemas.openxmlformats.org/officeDocument/2006/relationships/hyperlink" Target="https://fondom.sharepoint.com/:f:/s/Fonvalmed2/Ell705-coxpCiJCL-qjzdt4BfAxd2VCc9_zK144dTSAnaA?e=qJ5VMX" TargetMode="External"/><Relationship Id="rId12" Type="http://schemas.openxmlformats.org/officeDocument/2006/relationships/comments" Target="../comments1.xml"/><Relationship Id="rId2" Type="http://schemas.openxmlformats.org/officeDocument/2006/relationships/hyperlink" Target="file:///C:\:w:\r\sites\fonval_intranet\Documentos%20compartidos\MODELO%20DE%20OPERACION%20POR%20PROCESOS%20MOP\Planeaci&#195;&#179;n%20estrat&#195;&#169;gica\2.%20Administraci&#195;&#179;n%20de%20Riesgos\Gesti&#195;&#179;n%20de%20Riesgos%20primer%20Semestre%20-2022.docx" TargetMode="External"/><Relationship Id="rId1" Type="http://schemas.openxmlformats.org/officeDocument/2006/relationships/hyperlink" Target="file:///C:\:b:\s\fonval_intranet\Efe0rk52U1pDu_L0nv8qSRoBwMCy0HRFv3gxrPz1JnN0Dw%3fe=BNmZVN" TargetMode="External"/><Relationship Id="rId6" Type="http://schemas.openxmlformats.org/officeDocument/2006/relationships/hyperlink" Target="file:///C:\:b:\s\Fonvalmed2\EdrHBo8VueFCoiGiJxfyTRkBcPiA93dqNjm7mNsli_tHNw%3fe=GfZVI2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file:///C:\:b:\s\Fonvalmed2\EdrHBo8VueFCoiGiJxfyTRkBcPiA93dqNjm7mNsli_tHNw%3fe=GfZVI2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file:///C:\:f:\s\Fonvalmed2\EuuRpCSwptJGlLIZSy7f-JMBiJGmOu2TbT0w-rCJ97_pAg%3fe=06MW0C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file:///C:\:f:\s\fonval_intranet\EmP6yeym5hZFvWQhbJ6-Wp8BXq1DwMl31aiI3cVxffglCA%3fe=ZgJQMJ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file:///C:\:x:\s\fonval_intranet\EQWlrYx-U9BFo6lmqvA2-X4BbKJ7gpeclch_qyVJmCu_zg%3fe=QaaTzW" TargetMode="External"/><Relationship Id="rId1" Type="http://schemas.openxmlformats.org/officeDocument/2006/relationships/hyperlink" Target="file:///C:\:f:\s\fonval_intranet\Eo0NJGx4hFJOgKasl1UKoGwBdADzuTHSGEfpXOM_Iguq8Q%3fe=nRL2xO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file:///C:\:f:\s\fonval_intranet\Eo0NJGx4hFJOgKasl1UKoGwBdADzuTHSGEfpXOM_Iguq8Q%3fe=nRL2xO" TargetMode="External"/><Relationship Id="rId4" Type="http://schemas.openxmlformats.org/officeDocument/2006/relationships/hyperlink" Target="file:///C:\:f:\s\fonval_intranet\Eo0NJGx4hFJOgKasl1UKoGwBdADzuTHSGEfpXOM_Iguq8Q%3fe=nRL2xO" TargetMode="External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file:///C:\:b:\s\Fonvalmed2\EckbHHqbDf5GrjRhTIRtEYMBDDTVPpQyU6vcvERM2ptVTg%3fe=VDmMYD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www.fonvalmed.gov.co/participa/" TargetMode="External"/><Relationship Id="rId1" Type="http://schemas.openxmlformats.org/officeDocument/2006/relationships/hyperlink" Target="https://www.fonvalmed.gov.co/participa/" TargetMode="External"/><Relationship Id="rId6" Type="http://schemas.openxmlformats.org/officeDocument/2006/relationships/hyperlink" Target="file:///C:\:b:\s\Fonvalmed2\ERTerARBkjtMr2rcbpYPXF0Bqd6HYfPEGMqYw_SopP7ZrQ%3fe=L4Jdio" TargetMode="External"/><Relationship Id="rId5" Type="http://schemas.openxmlformats.org/officeDocument/2006/relationships/hyperlink" Target="file:///C:\:b:\s\Fonvalmed2\ERTerARBkjtMr2rcbpYPXF0Bqd6HYfPEGMqYw_SopP7ZrQ%3fe=L4Jdio" TargetMode="External"/><Relationship Id="rId10" Type="http://schemas.openxmlformats.org/officeDocument/2006/relationships/comments" Target="../comments3.xml"/><Relationship Id="rId4" Type="http://schemas.openxmlformats.org/officeDocument/2006/relationships/hyperlink" Target="https://www.fonvalmed.gov.co/participa/" TargetMode="External"/><Relationship Id="rId9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4.vml"/><Relationship Id="rId3" Type="http://schemas.openxmlformats.org/officeDocument/2006/relationships/hyperlink" Target="https://www.fonvalmed.gov.co/instrumentos-de-gestion-de-informacion-publica/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https://fonvalmed.gov.co/" TargetMode="External"/><Relationship Id="rId1" Type="http://schemas.openxmlformats.org/officeDocument/2006/relationships/hyperlink" Target="file:///C:\:p:\s\fonval_intranet\EZ7KhcI3oXBDspyP8hXLW1gBkVIuKImBUV4hxYTRnb6oWw%3fe=WtPLr4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file:///C:\:b:\s\Fonvalmed2\EWI387i3_JZInIJXgg4Yo5EBiyzOLVb_2X8cUpqCYkt6FQ%3fe=KFrzC6" TargetMode="External"/><Relationship Id="rId4" Type="http://schemas.openxmlformats.org/officeDocument/2006/relationships/hyperlink" Target="file:///C:\:f:\s\fonval_intranet\EpurDp5FRRpKpXGBuZy9fusBttqI_VfZKMrlA2ktmyH-zA%3fe=8yT3tK" TargetMode="External"/><Relationship Id="rId9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5.xml"/><Relationship Id="rId3" Type="http://schemas.openxmlformats.org/officeDocument/2006/relationships/hyperlink" Target="file:///C:\:f:\s\fonval_intranet\Ep7uYnJKTsBDjB5yPdCtEtYBbsib87mqPuguGvhzGFdvrA%3fe=H16X84" TargetMode="External"/><Relationship Id="rId7" Type="http://schemas.openxmlformats.org/officeDocument/2006/relationships/vmlDrawing" Target="../drawings/vmlDrawing5.vml"/><Relationship Id="rId2" Type="http://schemas.openxmlformats.org/officeDocument/2006/relationships/hyperlink" Target="https://fonvalmed.gov.co/instrumentos-de-gestion-de-informacion-publica/" TargetMode="External"/><Relationship Id="rId1" Type="http://schemas.openxmlformats.org/officeDocument/2006/relationships/hyperlink" Target="file:///C:\:f:\s\fonval_intranet\Ep7uYnJKTsBDjB5yPdCtEtYBbsib87mqPuguGvhzGFdvrA%3fe=H16X84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file:///C:\:f:\s\fonval_intranet\Ep7uYnJKTsBDjB5yPdCtEtYBbsib87mqPuguGvhzGFdvrA%3fe=H16X84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A9666-5454-4DF1-9A71-C0D0A3A299AF}">
  <dimension ref="A1:N17"/>
  <sheetViews>
    <sheetView tabSelected="1" topLeftCell="B12" workbookViewId="0">
      <selection activeCell="M13" sqref="M13"/>
    </sheetView>
  </sheetViews>
  <sheetFormatPr baseColWidth="10" defaultColWidth="11.42578125" defaultRowHeight="12" x14ac:dyDescent="0.2"/>
  <cols>
    <col min="1" max="1" width="31.42578125" style="4" customWidth="1"/>
    <col min="2" max="2" width="6.42578125" style="4" customWidth="1"/>
    <col min="3" max="3" width="17.7109375" style="4" customWidth="1"/>
    <col min="4" max="7" width="11.42578125" style="4"/>
    <col min="8" max="8" width="11.42578125" style="32"/>
    <col min="9" max="9" width="8.42578125" style="4" customWidth="1"/>
    <col min="10" max="10" width="8.28515625" style="4" customWidth="1"/>
    <col min="11" max="11" width="8" style="4" customWidth="1"/>
    <col min="12" max="12" width="11.42578125" style="4"/>
    <col min="13" max="13" width="22" style="4" customWidth="1"/>
    <col min="14" max="14" width="12.85546875" style="4" customWidth="1"/>
    <col min="15" max="16384" width="11.42578125" style="4"/>
  </cols>
  <sheetData>
    <row r="1" spans="1:14" ht="19.5" customHeight="1" x14ac:dyDescent="0.2">
      <c r="A1" s="73"/>
      <c r="B1" s="75" t="s">
        <v>0</v>
      </c>
      <c r="C1" s="76"/>
      <c r="D1" s="76"/>
      <c r="E1" s="76"/>
      <c r="F1" s="77"/>
      <c r="G1" s="1" t="s">
        <v>1</v>
      </c>
      <c r="H1" s="37"/>
      <c r="I1" s="2"/>
      <c r="J1" s="2"/>
      <c r="K1" s="2"/>
      <c r="L1" s="2"/>
      <c r="M1" s="3"/>
    </row>
    <row r="2" spans="1:14" ht="18.75" customHeight="1" x14ac:dyDescent="0.2">
      <c r="A2" s="73"/>
      <c r="B2" s="78"/>
      <c r="C2" s="79"/>
      <c r="D2" s="79"/>
      <c r="E2" s="79"/>
      <c r="F2" s="80"/>
      <c r="G2" s="1" t="s">
        <v>2</v>
      </c>
      <c r="H2" s="37">
        <v>2</v>
      </c>
      <c r="I2" s="2"/>
      <c r="J2" s="2"/>
      <c r="K2" s="2"/>
      <c r="L2" s="2"/>
      <c r="M2" s="3"/>
    </row>
    <row r="3" spans="1:14" ht="31.5" customHeight="1" x14ac:dyDescent="0.2">
      <c r="A3" s="74"/>
      <c r="B3" s="81"/>
      <c r="C3" s="82"/>
      <c r="D3" s="82"/>
      <c r="E3" s="82"/>
      <c r="F3" s="83"/>
      <c r="G3" s="1" t="s">
        <v>3</v>
      </c>
      <c r="H3" s="48">
        <v>44658</v>
      </c>
      <c r="I3" s="2"/>
      <c r="J3" s="2"/>
      <c r="K3" s="2"/>
      <c r="L3" s="2"/>
      <c r="M3" s="3"/>
    </row>
    <row r="4" spans="1:14" x14ac:dyDescent="0.2">
      <c r="A4" s="6"/>
      <c r="B4" s="7"/>
      <c r="C4" s="7"/>
      <c r="D4" s="7"/>
      <c r="E4" s="7"/>
      <c r="F4" s="7"/>
      <c r="G4" s="8"/>
      <c r="H4" s="49"/>
      <c r="I4" s="2"/>
      <c r="J4" s="2"/>
      <c r="K4" s="2"/>
      <c r="L4" s="2"/>
      <c r="M4" s="3"/>
    </row>
    <row r="5" spans="1:14" x14ac:dyDescent="0.2">
      <c r="A5" s="84" t="s">
        <v>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4" ht="13.5" x14ac:dyDescent="0.2">
      <c r="A6" s="68" t="s">
        <v>5</v>
      </c>
      <c r="B6" s="68" t="s">
        <v>6</v>
      </c>
      <c r="C6" s="68" t="s">
        <v>7</v>
      </c>
      <c r="D6" s="68" t="s">
        <v>8</v>
      </c>
      <c r="E6" s="68" t="s">
        <v>9</v>
      </c>
      <c r="F6" s="68" t="s">
        <v>10</v>
      </c>
      <c r="G6" s="68" t="s">
        <v>11</v>
      </c>
      <c r="H6" s="68" t="s">
        <v>12</v>
      </c>
      <c r="I6" s="70" t="s">
        <v>13</v>
      </c>
      <c r="J6" s="71"/>
      <c r="K6" s="71"/>
      <c r="L6" s="71"/>
      <c r="M6" s="72" t="s">
        <v>14</v>
      </c>
      <c r="N6" s="72" t="s">
        <v>15</v>
      </c>
    </row>
    <row r="7" spans="1:14" ht="40.5" x14ac:dyDescent="0.2">
      <c r="A7" s="69"/>
      <c r="B7" s="69"/>
      <c r="C7" s="69"/>
      <c r="D7" s="69"/>
      <c r="E7" s="69"/>
      <c r="F7" s="69"/>
      <c r="G7" s="69"/>
      <c r="H7" s="69"/>
      <c r="I7" s="10" t="s">
        <v>16</v>
      </c>
      <c r="J7" s="10" t="s">
        <v>17</v>
      </c>
      <c r="K7" s="10" t="s">
        <v>18</v>
      </c>
      <c r="L7" s="10" t="s">
        <v>19</v>
      </c>
      <c r="M7" s="72"/>
      <c r="N7" s="72"/>
    </row>
    <row r="8" spans="1:14" ht="111" customHeight="1" x14ac:dyDescent="0.2">
      <c r="A8" s="11" t="s">
        <v>20</v>
      </c>
      <c r="B8" s="12">
        <v>1</v>
      </c>
      <c r="C8" s="13" t="s">
        <v>21</v>
      </c>
      <c r="D8" s="14" t="s">
        <v>22</v>
      </c>
      <c r="E8" s="15" t="s">
        <v>23</v>
      </c>
      <c r="F8" s="15" t="s">
        <v>24</v>
      </c>
      <c r="G8" s="15" t="s">
        <v>25</v>
      </c>
      <c r="H8" s="16" t="s">
        <v>26</v>
      </c>
      <c r="I8" s="17">
        <v>0.33300000000000002</v>
      </c>
      <c r="J8" s="17">
        <v>0.33300000000000002</v>
      </c>
      <c r="K8" s="17">
        <v>0.33300000000000002</v>
      </c>
      <c r="L8" s="18">
        <f>SUM(I8:K8)</f>
        <v>0.99900000000000011</v>
      </c>
      <c r="M8" s="19" t="s">
        <v>172</v>
      </c>
      <c r="N8" s="20" t="s">
        <v>27</v>
      </c>
    </row>
    <row r="9" spans="1:14" ht="119.25" customHeight="1" x14ac:dyDescent="0.2">
      <c r="A9" s="11" t="s">
        <v>20</v>
      </c>
      <c r="B9" s="12">
        <v>2</v>
      </c>
      <c r="C9" s="21" t="s">
        <v>28</v>
      </c>
      <c r="D9" s="22" t="s">
        <v>29</v>
      </c>
      <c r="E9" s="15" t="s">
        <v>30</v>
      </c>
      <c r="F9" s="15" t="s">
        <v>24</v>
      </c>
      <c r="G9" s="15" t="s">
        <v>25</v>
      </c>
      <c r="H9" s="16" t="s">
        <v>26</v>
      </c>
      <c r="I9" s="17">
        <v>0.33300000000000002</v>
      </c>
      <c r="J9" s="17">
        <v>0.33300000000000002</v>
      </c>
      <c r="K9" s="17">
        <v>0.33300000000000002</v>
      </c>
      <c r="L9" s="18">
        <f t="shared" ref="L9:L16" si="0">SUM(I9:K9)</f>
        <v>0.99900000000000011</v>
      </c>
      <c r="M9" s="19" t="s">
        <v>31</v>
      </c>
      <c r="N9" s="65" t="s">
        <v>159</v>
      </c>
    </row>
    <row r="10" spans="1:14" ht="50.1" customHeight="1" x14ac:dyDescent="0.2">
      <c r="A10" s="11" t="s">
        <v>20</v>
      </c>
      <c r="B10" s="12">
        <v>3</v>
      </c>
      <c r="C10" s="21" t="s">
        <v>32</v>
      </c>
      <c r="D10" s="22" t="s">
        <v>33</v>
      </c>
      <c r="E10" s="15" t="s">
        <v>30</v>
      </c>
      <c r="F10" s="15" t="s">
        <v>24</v>
      </c>
      <c r="G10" s="15" t="s">
        <v>25</v>
      </c>
      <c r="H10" s="16" t="s">
        <v>26</v>
      </c>
      <c r="I10" s="17">
        <v>0</v>
      </c>
      <c r="J10" s="23">
        <v>0.33</v>
      </c>
      <c r="K10" s="17">
        <v>0</v>
      </c>
      <c r="L10" s="18">
        <f t="shared" si="0"/>
        <v>0.33</v>
      </c>
      <c r="M10" s="52" t="s">
        <v>160</v>
      </c>
      <c r="N10" s="51"/>
    </row>
    <row r="11" spans="1:14" ht="102" customHeight="1" x14ac:dyDescent="0.2">
      <c r="A11" s="24" t="s">
        <v>34</v>
      </c>
      <c r="B11" s="12">
        <v>4</v>
      </c>
      <c r="C11" s="13" t="s">
        <v>35</v>
      </c>
      <c r="D11" s="33" t="s">
        <v>36</v>
      </c>
      <c r="E11" s="15" t="s">
        <v>30</v>
      </c>
      <c r="F11" s="15" t="s">
        <v>24</v>
      </c>
      <c r="G11" s="15" t="s">
        <v>37</v>
      </c>
      <c r="H11" s="30" t="s">
        <v>38</v>
      </c>
      <c r="I11" s="17">
        <v>0.33</v>
      </c>
      <c r="J11" s="17">
        <v>0.33300000000000002</v>
      </c>
      <c r="K11" s="17">
        <v>0.33300000000000002</v>
      </c>
      <c r="L11" s="18">
        <f t="shared" si="0"/>
        <v>0.996</v>
      </c>
      <c r="M11" s="19" t="s">
        <v>161</v>
      </c>
      <c r="N11" s="67" t="s">
        <v>39</v>
      </c>
    </row>
    <row r="12" spans="1:14" ht="106.5" customHeight="1" x14ac:dyDescent="0.2">
      <c r="A12" s="24" t="s">
        <v>40</v>
      </c>
      <c r="B12" s="12">
        <v>5</v>
      </c>
      <c r="C12" s="21" t="s">
        <v>41</v>
      </c>
      <c r="D12" s="25" t="s">
        <v>42</v>
      </c>
      <c r="E12" s="15" t="s">
        <v>30</v>
      </c>
      <c r="F12" s="15" t="s">
        <v>24</v>
      </c>
      <c r="G12" s="15" t="s">
        <v>43</v>
      </c>
      <c r="H12" s="30" t="s">
        <v>38</v>
      </c>
      <c r="I12" s="17">
        <v>0.33</v>
      </c>
      <c r="J12" s="17">
        <v>0.33300000000000002</v>
      </c>
      <c r="K12" s="17">
        <v>0.33300000000000002</v>
      </c>
      <c r="L12" s="18">
        <f t="shared" si="0"/>
        <v>0.996</v>
      </c>
      <c r="M12" s="19" t="s">
        <v>44</v>
      </c>
      <c r="N12" s="66" t="s">
        <v>162</v>
      </c>
    </row>
    <row r="13" spans="1:14" ht="87.75" customHeight="1" x14ac:dyDescent="0.25">
      <c r="A13" s="24" t="s">
        <v>40</v>
      </c>
      <c r="B13" s="12">
        <v>6</v>
      </c>
      <c r="C13" s="21" t="s">
        <v>45</v>
      </c>
      <c r="D13" s="33" t="s">
        <v>46</v>
      </c>
      <c r="E13" s="15" t="s">
        <v>30</v>
      </c>
      <c r="F13" s="15" t="s">
        <v>24</v>
      </c>
      <c r="G13" s="1" t="s">
        <v>47</v>
      </c>
      <c r="H13" s="30" t="s">
        <v>38</v>
      </c>
      <c r="I13" s="17">
        <v>0.33</v>
      </c>
      <c r="J13" s="17">
        <v>0.33300000000000002</v>
      </c>
      <c r="K13" s="17">
        <v>0.33300000000000002</v>
      </c>
      <c r="L13" s="18">
        <f t="shared" si="0"/>
        <v>0.996</v>
      </c>
      <c r="M13" s="19" t="s">
        <v>48</v>
      </c>
      <c r="N13" s="53" t="s">
        <v>163</v>
      </c>
    </row>
    <row r="14" spans="1:14" ht="99" customHeight="1" x14ac:dyDescent="0.25">
      <c r="A14" s="24" t="s">
        <v>49</v>
      </c>
      <c r="B14" s="12">
        <v>7</v>
      </c>
      <c r="C14" s="13" t="s">
        <v>50</v>
      </c>
      <c r="D14" s="25" t="s">
        <v>42</v>
      </c>
      <c r="E14" s="15" t="s">
        <v>30</v>
      </c>
      <c r="F14" s="15" t="s">
        <v>24</v>
      </c>
      <c r="G14" s="1" t="s">
        <v>184</v>
      </c>
      <c r="H14" s="30" t="s">
        <v>38</v>
      </c>
      <c r="I14" s="17">
        <v>0.33</v>
      </c>
      <c r="J14" s="17">
        <v>0.33300000000000002</v>
      </c>
      <c r="K14" s="17">
        <v>0.33300000000000002</v>
      </c>
      <c r="L14" s="18">
        <f t="shared" si="0"/>
        <v>0.996</v>
      </c>
      <c r="M14" s="19" t="s">
        <v>51</v>
      </c>
      <c r="N14" s="53" t="s">
        <v>163</v>
      </c>
    </row>
    <row r="15" spans="1:14" ht="83.25" customHeight="1" x14ac:dyDescent="0.2">
      <c r="A15" s="24" t="s">
        <v>49</v>
      </c>
      <c r="B15" s="12">
        <v>8</v>
      </c>
      <c r="C15" s="13" t="s">
        <v>52</v>
      </c>
      <c r="D15" s="25" t="s">
        <v>42</v>
      </c>
      <c r="E15" s="15" t="s">
        <v>30</v>
      </c>
      <c r="F15" s="15" t="s">
        <v>24</v>
      </c>
      <c r="G15" s="1" t="s">
        <v>53</v>
      </c>
      <c r="H15" s="16" t="s">
        <v>26</v>
      </c>
      <c r="I15" s="17">
        <v>0.03</v>
      </c>
      <c r="J15" s="17">
        <v>0.33</v>
      </c>
      <c r="K15" s="17">
        <v>0.64</v>
      </c>
      <c r="L15" s="18">
        <f t="shared" si="0"/>
        <v>1</v>
      </c>
      <c r="M15" s="19" t="s">
        <v>54</v>
      </c>
      <c r="N15" s="66" t="s">
        <v>201</v>
      </c>
    </row>
    <row r="16" spans="1:14" ht="83.25" customHeight="1" x14ac:dyDescent="0.2">
      <c r="A16" s="24" t="s">
        <v>49</v>
      </c>
      <c r="B16" s="12">
        <v>9</v>
      </c>
      <c r="C16" s="13" t="s">
        <v>55</v>
      </c>
      <c r="D16" s="25" t="s">
        <v>42</v>
      </c>
      <c r="E16" s="15" t="s">
        <v>30</v>
      </c>
      <c r="F16" s="15" t="s">
        <v>24</v>
      </c>
      <c r="G16" s="1" t="s">
        <v>53</v>
      </c>
      <c r="H16" s="16" t="s">
        <v>26</v>
      </c>
      <c r="I16" s="17">
        <v>0.33</v>
      </c>
      <c r="J16" s="17">
        <v>0.33300000000000002</v>
      </c>
      <c r="K16" s="17">
        <v>0.33300000000000002</v>
      </c>
      <c r="L16" s="18">
        <f t="shared" si="0"/>
        <v>0.996</v>
      </c>
      <c r="M16" s="19" t="s">
        <v>200</v>
      </c>
      <c r="N16" s="66" t="s">
        <v>201</v>
      </c>
    </row>
    <row r="17" spans="1:14" x14ac:dyDescent="0.2">
      <c r="A17" s="27"/>
      <c r="B17" s="27"/>
      <c r="C17" s="27"/>
      <c r="D17" s="27"/>
      <c r="E17" s="27"/>
      <c r="F17" s="27"/>
      <c r="G17" s="27"/>
      <c r="H17" s="50"/>
      <c r="I17" s="18">
        <f>IFERROR(+AVERAGE(I8:I16),"")</f>
        <v>0.26066666666666666</v>
      </c>
      <c r="J17" s="18">
        <f>IFERROR(+AVERAGE(J8:J16),"")</f>
        <v>0.33233333333333337</v>
      </c>
      <c r="K17" s="18">
        <f t="shared" ref="K17:L17" si="1">IFERROR(+AVERAGE(K8:K16),"")</f>
        <v>0.33011111111111113</v>
      </c>
      <c r="L17" s="18">
        <f t="shared" si="1"/>
        <v>0.92311111111111133</v>
      </c>
      <c r="M17" s="28"/>
      <c r="N17" s="27"/>
    </row>
  </sheetData>
  <mergeCells count="14">
    <mergeCell ref="H6:H7"/>
    <mergeCell ref="I6:L6"/>
    <mergeCell ref="M6:M7"/>
    <mergeCell ref="N6:N7"/>
    <mergeCell ref="A1:A3"/>
    <mergeCell ref="B1:F3"/>
    <mergeCell ref="A5:M5"/>
    <mergeCell ref="A6:A7"/>
    <mergeCell ref="B6:B7"/>
    <mergeCell ref="C6:C7"/>
    <mergeCell ref="D6:D7"/>
    <mergeCell ref="E6:E7"/>
    <mergeCell ref="F6:F7"/>
    <mergeCell ref="G6:G7"/>
  </mergeCells>
  <hyperlinks>
    <hyperlink ref="N8" r:id="rId1" xr:uid="{F25E08E9-9A86-48D9-9975-65400EC3D6C7}"/>
    <hyperlink ref="N11" r:id="rId2" display="../../../../../../:w:/r/sites/fonval_intranet/Documentos compartidos/MODELO DE OPERACION POR PROCESOS MOP/Planeaci%C3%B3n estrat%C3%A9gica/2. Administraci%C3%B3n de Riesgos/Gesti%C3%B3n de Riesgos primer Semestre -2022.docx?d=w127b2e9c09c049bb895544ebad45562d&amp;csf=1&amp;web=1&amp;e=Zhz8Qp" xr:uid="{AA8E4843-9003-4351-AB75-16710951C7AD}"/>
    <hyperlink ref="N9" r:id="rId3" display="../../../../../../:f:/s/Fonvalmed2/Ell705-coxpCiJCL-qjzdt4BfAxd2VCc9_zK144dTSAnaA?e=BebCTW" xr:uid="{21C337C3-470E-4AAB-B88F-75C0E98E6A63}"/>
    <hyperlink ref="N12" r:id="rId4" display="../../../../../../:f:/s/Fonvalmed2/EuuRpCSwptJGlLIZSy7f-JMBiJGmOu2TbT0w-rCJ97_pAg?e=06MW0C" xr:uid="{06BF5C50-FC21-4FB6-B3EA-61EEAC5DC820}"/>
    <hyperlink ref="N13" r:id="rId5" display="../../../../../../:b:/s/Fonvalmed2/EdrHBo8VueFCoiGiJxfyTRkBcPiA93dqNjm7mNsli_tHNw?e=GfZVI2" xr:uid="{20D39DE1-8B87-45E1-8B22-C989BC4274C5}"/>
    <hyperlink ref="N14" r:id="rId6" display="../../../../../../:b:/s/Fonvalmed2/EdrHBo8VueFCoiGiJxfyTRkBcPiA93dqNjm7mNsli_tHNw?e=GfZVI2" xr:uid="{99B2D400-A242-486F-A979-C835FAAD2B57}"/>
    <hyperlink ref="N15" r:id="rId7" display="https://fondom.sharepoint.com/:f:/s/Fonvalmed2/Ell705-coxpCiJCL-qjzdt4BfAxd2VCc9_zK144dTSAnaA?e=qJ5VMX" xr:uid="{9F446FD9-941A-4690-B984-80A677336C4C}"/>
    <hyperlink ref="N16" r:id="rId8" display="https://fondom.sharepoint.com/:f:/s/Fonvalmed2/Ell705-coxpCiJCL-qjzdt4BfAxd2VCc9_zK144dTSAnaA?e=qJ5VMX" xr:uid="{C09E88A1-CF4F-4E98-83CD-386847C9F570}"/>
  </hyperlinks>
  <pageMargins left="0.7" right="0.7" top="0.75" bottom="0.75" header="0.3" footer="0.3"/>
  <pageSetup orientation="portrait" r:id="rId9"/>
  <drawing r:id="rId10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1B823-3771-4E86-8385-1A0FD739FBA0}">
  <dimension ref="A1:S12"/>
  <sheetViews>
    <sheetView topLeftCell="A9" workbookViewId="0">
      <selection activeCell="L15" sqref="L15"/>
    </sheetView>
  </sheetViews>
  <sheetFormatPr baseColWidth="10" defaultColWidth="11.42578125" defaultRowHeight="12" x14ac:dyDescent="0.2"/>
  <cols>
    <col min="1" max="1" width="30.85546875" style="4" customWidth="1"/>
    <col min="2" max="2" width="6.42578125" style="4" customWidth="1"/>
    <col min="3" max="3" width="26.7109375" style="4" customWidth="1"/>
    <col min="4" max="7" width="11.42578125" style="4"/>
    <col min="8" max="8" width="12.85546875" style="4" customWidth="1"/>
    <col min="9" max="9" width="8.42578125" style="4" customWidth="1"/>
    <col min="10" max="10" width="8.28515625" style="4" customWidth="1"/>
    <col min="11" max="11" width="8" style="4" customWidth="1"/>
    <col min="12" max="12" width="11.42578125" style="4"/>
    <col min="13" max="13" width="22" style="4" customWidth="1"/>
    <col min="14" max="16384" width="11.42578125" style="4"/>
  </cols>
  <sheetData>
    <row r="1" spans="1:19" ht="19.5" customHeight="1" x14ac:dyDescent="0.2">
      <c r="A1" s="73"/>
      <c r="B1" s="75" t="s">
        <v>0</v>
      </c>
      <c r="C1" s="76"/>
      <c r="D1" s="76"/>
      <c r="E1" s="76"/>
      <c r="F1" s="77"/>
      <c r="G1" s="1" t="s">
        <v>1</v>
      </c>
      <c r="H1" s="1"/>
      <c r="I1" s="2"/>
      <c r="J1" s="2"/>
      <c r="K1" s="2"/>
      <c r="L1" s="2"/>
      <c r="M1" s="3"/>
    </row>
    <row r="2" spans="1:19" ht="18.75" customHeight="1" x14ac:dyDescent="0.2">
      <c r="A2" s="73"/>
      <c r="B2" s="78"/>
      <c r="C2" s="79"/>
      <c r="D2" s="79"/>
      <c r="E2" s="79"/>
      <c r="F2" s="80"/>
      <c r="G2" s="1" t="s">
        <v>2</v>
      </c>
      <c r="H2" s="1">
        <v>2</v>
      </c>
      <c r="I2" s="2"/>
      <c r="J2" s="2"/>
      <c r="K2" s="2"/>
      <c r="L2" s="2"/>
      <c r="M2" s="3"/>
    </row>
    <row r="3" spans="1:19" ht="31.5" customHeight="1" x14ac:dyDescent="0.2">
      <c r="A3" s="74"/>
      <c r="B3" s="81"/>
      <c r="C3" s="82"/>
      <c r="D3" s="82"/>
      <c r="E3" s="82"/>
      <c r="F3" s="83"/>
      <c r="G3" s="1" t="s">
        <v>3</v>
      </c>
      <c r="H3" s="5">
        <v>44658</v>
      </c>
      <c r="I3" s="2"/>
      <c r="J3" s="2"/>
      <c r="K3" s="2"/>
      <c r="L3" s="2"/>
      <c r="M3" s="3"/>
    </row>
    <row r="4" spans="1:19" x14ac:dyDescent="0.2">
      <c r="A4" s="6"/>
      <c r="B4" s="7"/>
      <c r="C4" s="7"/>
      <c r="D4" s="7"/>
      <c r="E4" s="7"/>
      <c r="F4" s="7"/>
      <c r="G4" s="8"/>
      <c r="H4" s="9"/>
      <c r="I4" s="2"/>
      <c r="J4" s="2"/>
      <c r="K4" s="2"/>
      <c r="L4" s="2"/>
      <c r="M4" s="3"/>
    </row>
    <row r="5" spans="1:19" x14ac:dyDescent="0.2">
      <c r="A5" s="84" t="s">
        <v>57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9" ht="13.5" x14ac:dyDescent="0.2">
      <c r="A6" s="68" t="s">
        <v>5</v>
      </c>
      <c r="B6" s="68" t="s">
        <v>6</v>
      </c>
      <c r="C6" s="68" t="s">
        <v>7</v>
      </c>
      <c r="D6" s="68" t="s">
        <v>8</v>
      </c>
      <c r="E6" s="68" t="s">
        <v>9</v>
      </c>
      <c r="F6" s="68" t="s">
        <v>10</v>
      </c>
      <c r="G6" s="68" t="s">
        <v>11</v>
      </c>
      <c r="H6" s="68" t="s">
        <v>12</v>
      </c>
      <c r="I6" s="70" t="s">
        <v>13</v>
      </c>
      <c r="J6" s="71"/>
      <c r="K6" s="71"/>
      <c r="L6" s="71"/>
      <c r="M6" s="72" t="s">
        <v>14</v>
      </c>
      <c r="N6" s="72" t="s">
        <v>15</v>
      </c>
    </row>
    <row r="7" spans="1:19" ht="40.5" x14ac:dyDescent="0.2">
      <c r="A7" s="69"/>
      <c r="B7" s="69"/>
      <c r="C7" s="69"/>
      <c r="D7" s="69"/>
      <c r="E7" s="69"/>
      <c r="F7" s="69"/>
      <c r="G7" s="69"/>
      <c r="H7" s="69"/>
      <c r="I7" s="10" t="s">
        <v>16</v>
      </c>
      <c r="J7" s="10" t="s">
        <v>17</v>
      </c>
      <c r="K7" s="10" t="s">
        <v>18</v>
      </c>
      <c r="L7" s="10" t="s">
        <v>19</v>
      </c>
      <c r="M7" s="72"/>
      <c r="N7" s="72"/>
    </row>
    <row r="8" spans="1:19" ht="132.75" customHeight="1" x14ac:dyDescent="0.2">
      <c r="A8" s="24" t="s">
        <v>58</v>
      </c>
      <c r="B8" s="12">
        <v>1</v>
      </c>
      <c r="C8" s="21" t="s">
        <v>59</v>
      </c>
      <c r="D8" s="33" t="s">
        <v>60</v>
      </c>
      <c r="E8" s="15" t="s">
        <v>61</v>
      </c>
      <c r="F8" s="15" t="s">
        <v>62</v>
      </c>
      <c r="G8" s="1" t="s">
        <v>47</v>
      </c>
      <c r="H8" s="30" t="s">
        <v>63</v>
      </c>
      <c r="I8" s="17">
        <v>0.33300000000000002</v>
      </c>
      <c r="J8" s="17">
        <v>0.33300000000000002</v>
      </c>
      <c r="K8" s="17">
        <v>0.33300000000000002</v>
      </c>
      <c r="L8" s="18">
        <f>SUM(I8:K8)</f>
        <v>0.99900000000000011</v>
      </c>
      <c r="M8" s="30" t="s">
        <v>64</v>
      </c>
      <c r="N8" s="31" t="s">
        <v>65</v>
      </c>
      <c r="O8" s="31" t="s">
        <v>66</v>
      </c>
    </row>
    <row r="9" spans="1:19" ht="69.75" customHeight="1" x14ac:dyDescent="0.2">
      <c r="A9" s="24" t="s">
        <v>58</v>
      </c>
      <c r="B9" s="12">
        <v>2</v>
      </c>
      <c r="C9" s="21" t="s">
        <v>67</v>
      </c>
      <c r="D9" s="33" t="s">
        <v>68</v>
      </c>
      <c r="E9" s="15" t="s">
        <v>30</v>
      </c>
      <c r="F9" s="15" t="s">
        <v>24</v>
      </c>
      <c r="G9" s="1" t="s">
        <v>69</v>
      </c>
      <c r="H9" s="30" t="s">
        <v>70</v>
      </c>
      <c r="I9" s="17">
        <v>0.33300000000000002</v>
      </c>
      <c r="J9" s="17">
        <v>0.33300000000000002</v>
      </c>
      <c r="K9" s="17">
        <v>0.33300000000000002</v>
      </c>
      <c r="L9" s="18">
        <f>SUM(I9:K9)</f>
        <v>0.99900000000000011</v>
      </c>
      <c r="M9" s="30" t="s">
        <v>71</v>
      </c>
      <c r="N9" s="31" t="s">
        <v>72</v>
      </c>
      <c r="O9" s="27"/>
    </row>
    <row r="10" spans="1:19" ht="69.75" customHeight="1" x14ac:dyDescent="0.2">
      <c r="A10" s="24" t="s">
        <v>73</v>
      </c>
      <c r="B10" s="12">
        <v>3</v>
      </c>
      <c r="C10" s="21" t="s">
        <v>74</v>
      </c>
      <c r="D10" s="33" t="s">
        <v>75</v>
      </c>
      <c r="E10" s="15" t="s">
        <v>30</v>
      </c>
      <c r="F10" s="15" t="s">
        <v>24</v>
      </c>
      <c r="G10" s="1" t="s">
        <v>47</v>
      </c>
      <c r="H10" s="30" t="s">
        <v>63</v>
      </c>
      <c r="I10" s="17">
        <v>0.33300000000000002</v>
      </c>
      <c r="J10" s="17">
        <v>0.33300000000000002</v>
      </c>
      <c r="K10" s="17">
        <v>0.33300000000000002</v>
      </c>
      <c r="L10" s="18">
        <f t="shared" ref="L10:L11" si="0">SUM(I10:K10)</f>
        <v>0.99900000000000011</v>
      </c>
      <c r="M10" s="30" t="s">
        <v>164</v>
      </c>
      <c r="N10" s="31" t="s">
        <v>65</v>
      </c>
      <c r="O10" s="27"/>
    </row>
    <row r="11" spans="1:19" ht="50.1" customHeight="1" x14ac:dyDescent="0.2">
      <c r="A11" s="24" t="s">
        <v>76</v>
      </c>
      <c r="B11" s="12">
        <v>4</v>
      </c>
      <c r="C11" s="21" t="s">
        <v>77</v>
      </c>
      <c r="D11" s="33" t="s">
        <v>36</v>
      </c>
      <c r="E11" s="15" t="s">
        <v>30</v>
      </c>
      <c r="F11" s="15" t="s">
        <v>24</v>
      </c>
      <c r="G11" s="1" t="s">
        <v>47</v>
      </c>
      <c r="H11" s="30" t="s">
        <v>70</v>
      </c>
      <c r="I11" s="17">
        <v>0.33300000000000002</v>
      </c>
      <c r="J11" s="17">
        <v>0.33300000000000002</v>
      </c>
      <c r="K11" s="17">
        <v>0.33300000000000002</v>
      </c>
      <c r="L11" s="18">
        <f t="shared" si="0"/>
        <v>0.99900000000000011</v>
      </c>
      <c r="M11" s="30" t="s">
        <v>165</v>
      </c>
      <c r="N11" s="31" t="s">
        <v>65</v>
      </c>
      <c r="O11" s="27"/>
    </row>
    <row r="12" spans="1:19" ht="19.5" customHeight="1" x14ac:dyDescent="0.25">
      <c r="A12"/>
      <c r="B12"/>
      <c r="C12"/>
      <c r="D12"/>
      <c r="E12"/>
      <c r="F12"/>
      <c r="G12"/>
      <c r="H12"/>
      <c r="I12" s="18">
        <f>IFERROR(+AVERAGE(I8:I11),"")</f>
        <v>0.33300000000000002</v>
      </c>
      <c r="J12" s="18">
        <f t="shared" ref="J12:L12" si="1">IFERROR(+AVERAGE(J8:J11),"")</f>
        <v>0.33300000000000002</v>
      </c>
      <c r="K12" s="18">
        <f t="shared" si="1"/>
        <v>0.33300000000000002</v>
      </c>
      <c r="L12" s="18">
        <f t="shared" si="1"/>
        <v>0.99900000000000011</v>
      </c>
      <c r="M12" s="32"/>
      <c r="P12"/>
      <c r="Q12" s="29"/>
      <c r="R12"/>
      <c r="S12"/>
    </row>
  </sheetData>
  <mergeCells count="14">
    <mergeCell ref="H6:H7"/>
    <mergeCell ref="I6:L6"/>
    <mergeCell ref="M6:M7"/>
    <mergeCell ref="N6:N7"/>
    <mergeCell ref="A1:A3"/>
    <mergeCell ref="B1:F3"/>
    <mergeCell ref="A5:M5"/>
    <mergeCell ref="A6:A7"/>
    <mergeCell ref="B6:B7"/>
    <mergeCell ref="C6:C7"/>
    <mergeCell ref="D6:D7"/>
    <mergeCell ref="E6:E7"/>
    <mergeCell ref="F6:F7"/>
    <mergeCell ref="G6:G7"/>
  </mergeCells>
  <hyperlinks>
    <hyperlink ref="N8" r:id="rId1" display="../../../../../../:f:/s/fonval_intranet/Eo0NJGx4hFJOgKasl1UKoGwBdADzuTHSGEfpXOM_Iguq8Q?e=nRL2xO" xr:uid="{3AD5D477-ABBE-4BD1-BBD3-C034F861DB02}"/>
    <hyperlink ref="O8" r:id="rId2" display="../../../../../../:x:/s/fonval_intranet/EQWlrYx-U9BFo6lmqvA2-X4BbKJ7gpeclch_qyVJmCu_zg?e=QaaTzW" xr:uid="{69E57B96-17A9-465D-BC26-1A1662A16351}"/>
    <hyperlink ref="N9" r:id="rId3" display="../../../../../../:f:/s/fonval_intranet/EmP6yeym5hZFvWQhbJ6-Wp8BXq1DwMl31aiI3cVxffglCA?e=ZgJQMJ" xr:uid="{48D28E42-EE8D-4734-8BCC-A702ACCD6850}"/>
    <hyperlink ref="N10" r:id="rId4" display="../../../../../../:f:/s/fonval_intranet/Eo0NJGx4hFJOgKasl1UKoGwBdADzuTHSGEfpXOM_Iguq8Q?e=nRL2xO" xr:uid="{8DC72F82-40AC-4198-BD39-9F50B00709F8}"/>
    <hyperlink ref="N11" r:id="rId5" display="../../../../../../:f:/s/fonval_intranet/Eo0NJGx4hFJOgKasl1UKoGwBdADzuTHSGEfpXOM_Iguq8Q?e=nRL2xO" xr:uid="{5268B774-DD2F-4333-84BE-900ED2A28498}"/>
  </hyperlinks>
  <pageMargins left="0.7" right="0.7" top="0.75" bottom="0.75" header="0.3" footer="0.3"/>
  <pageSetup orientation="portrait" r:id="rId6"/>
  <drawing r:id="rId7"/>
  <legacy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212EE-519A-427C-8ED8-A2BF779EA8D4}">
  <dimension ref="A1:N17"/>
  <sheetViews>
    <sheetView topLeftCell="A13" workbookViewId="0">
      <selection activeCell="N16" sqref="N16"/>
    </sheetView>
  </sheetViews>
  <sheetFormatPr baseColWidth="10" defaultColWidth="11.42578125" defaultRowHeight="12" x14ac:dyDescent="0.2"/>
  <cols>
    <col min="1" max="1" width="31.42578125" style="4" customWidth="1"/>
    <col min="2" max="2" width="6.42578125" style="4" customWidth="1"/>
    <col min="3" max="3" width="17.7109375" style="4" customWidth="1"/>
    <col min="4" max="8" width="11.42578125" style="4"/>
    <col min="9" max="9" width="8.42578125" style="4" customWidth="1"/>
    <col min="10" max="10" width="8.28515625" style="4" customWidth="1"/>
    <col min="11" max="11" width="8" style="4" customWidth="1"/>
    <col min="12" max="12" width="11.42578125" style="4"/>
    <col min="13" max="13" width="22" style="4" customWidth="1"/>
    <col min="14" max="16384" width="11.42578125" style="4"/>
  </cols>
  <sheetData>
    <row r="1" spans="1:14" ht="19.5" customHeight="1" x14ac:dyDescent="0.2">
      <c r="A1" s="73"/>
      <c r="B1" s="75" t="s">
        <v>0</v>
      </c>
      <c r="C1" s="76"/>
      <c r="D1" s="76"/>
      <c r="E1" s="76"/>
      <c r="F1" s="77"/>
      <c r="G1" s="1" t="s">
        <v>1</v>
      </c>
      <c r="H1" s="1"/>
      <c r="I1" s="2"/>
      <c r="J1" s="2"/>
      <c r="K1" s="2"/>
      <c r="L1" s="2"/>
      <c r="M1" s="3"/>
    </row>
    <row r="2" spans="1:14" ht="18.75" customHeight="1" x14ac:dyDescent="0.2">
      <c r="A2" s="73"/>
      <c r="B2" s="78"/>
      <c r="C2" s="79"/>
      <c r="D2" s="79"/>
      <c r="E2" s="79"/>
      <c r="F2" s="80"/>
      <c r="G2" s="1" t="s">
        <v>2</v>
      </c>
      <c r="H2" s="1">
        <v>2</v>
      </c>
      <c r="I2" s="2"/>
      <c r="J2" s="2"/>
      <c r="K2" s="2"/>
      <c r="L2" s="2"/>
      <c r="M2" s="3"/>
    </row>
    <row r="3" spans="1:14" ht="31.5" customHeight="1" x14ac:dyDescent="0.2">
      <c r="A3" s="74"/>
      <c r="B3" s="81"/>
      <c r="C3" s="82"/>
      <c r="D3" s="82"/>
      <c r="E3" s="82"/>
      <c r="F3" s="83"/>
      <c r="G3" s="1" t="s">
        <v>3</v>
      </c>
      <c r="H3" s="5">
        <v>44658</v>
      </c>
      <c r="I3" s="2"/>
      <c r="J3" s="2"/>
      <c r="K3" s="2"/>
      <c r="L3" s="2"/>
      <c r="M3" s="3"/>
    </row>
    <row r="4" spans="1:14" x14ac:dyDescent="0.2">
      <c r="A4" s="6"/>
      <c r="B4" s="7"/>
      <c r="C4" s="7"/>
      <c r="D4" s="7"/>
      <c r="E4" s="7"/>
      <c r="F4" s="7"/>
      <c r="G4" s="8"/>
      <c r="H4" s="9"/>
      <c r="I4" s="2"/>
      <c r="J4" s="2"/>
      <c r="K4" s="2"/>
      <c r="L4" s="2"/>
      <c r="M4" s="3"/>
    </row>
    <row r="5" spans="1:14" x14ac:dyDescent="0.2">
      <c r="A5" s="84" t="s">
        <v>78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4" ht="13.5" x14ac:dyDescent="0.2">
      <c r="A6" s="68" t="s">
        <v>5</v>
      </c>
      <c r="B6" s="68" t="s">
        <v>6</v>
      </c>
      <c r="C6" s="68" t="s">
        <v>7</v>
      </c>
      <c r="D6" s="68" t="s">
        <v>8</v>
      </c>
      <c r="E6" s="68" t="s">
        <v>9</v>
      </c>
      <c r="F6" s="68" t="s">
        <v>10</v>
      </c>
      <c r="G6" s="68" t="s">
        <v>11</v>
      </c>
      <c r="H6" s="68" t="s">
        <v>12</v>
      </c>
      <c r="I6" s="70" t="s">
        <v>13</v>
      </c>
      <c r="J6" s="71"/>
      <c r="K6" s="71"/>
      <c r="L6" s="71"/>
      <c r="M6" s="72" t="s">
        <v>14</v>
      </c>
      <c r="N6" s="72" t="s">
        <v>15</v>
      </c>
    </row>
    <row r="7" spans="1:14" ht="40.5" x14ac:dyDescent="0.2">
      <c r="A7" s="69"/>
      <c r="B7" s="69"/>
      <c r="C7" s="69"/>
      <c r="D7" s="69"/>
      <c r="E7" s="69"/>
      <c r="F7" s="69"/>
      <c r="G7" s="69"/>
      <c r="H7" s="69"/>
      <c r="I7" s="10" t="s">
        <v>16</v>
      </c>
      <c r="J7" s="10" t="s">
        <v>17</v>
      </c>
      <c r="K7" s="10" t="s">
        <v>18</v>
      </c>
      <c r="L7" s="10" t="s">
        <v>19</v>
      </c>
      <c r="M7" s="72"/>
      <c r="N7" s="72"/>
    </row>
    <row r="8" spans="1:14" ht="105" customHeight="1" x14ac:dyDescent="0.25">
      <c r="A8" s="11" t="s">
        <v>79</v>
      </c>
      <c r="B8" s="12">
        <v>1</v>
      </c>
      <c r="C8" s="34" t="s">
        <v>80</v>
      </c>
      <c r="D8" s="22" t="s">
        <v>81</v>
      </c>
      <c r="E8" s="15" t="s">
        <v>61</v>
      </c>
      <c r="F8" s="15" t="s">
        <v>62</v>
      </c>
      <c r="G8" s="15" t="s">
        <v>47</v>
      </c>
      <c r="H8" s="35" t="s">
        <v>82</v>
      </c>
      <c r="I8" s="17">
        <v>0.33300000000000002</v>
      </c>
      <c r="J8" s="17">
        <v>0.33300000000000002</v>
      </c>
      <c r="K8" s="17">
        <v>0.33</v>
      </c>
      <c r="L8" s="18">
        <f>SUM(I8:K8)</f>
        <v>0.996</v>
      </c>
      <c r="M8" s="39" t="s">
        <v>178</v>
      </c>
      <c r="N8" s="53" t="s">
        <v>177</v>
      </c>
    </row>
    <row r="9" spans="1:14" ht="92.25" customHeight="1" x14ac:dyDescent="0.2">
      <c r="A9" s="11" t="s">
        <v>79</v>
      </c>
      <c r="B9" s="12">
        <v>2</v>
      </c>
      <c r="C9" s="34" t="s">
        <v>83</v>
      </c>
      <c r="D9" s="22" t="s">
        <v>84</v>
      </c>
      <c r="E9" s="15" t="s">
        <v>30</v>
      </c>
      <c r="F9" s="15" t="s">
        <v>24</v>
      </c>
      <c r="G9" s="15" t="s">
        <v>47</v>
      </c>
      <c r="H9" s="35" t="s">
        <v>82</v>
      </c>
      <c r="I9" s="17">
        <v>0.33300000000000002</v>
      </c>
      <c r="J9" s="17">
        <v>0.33300000000000002</v>
      </c>
      <c r="K9" s="17">
        <v>0.33</v>
      </c>
      <c r="L9" s="18">
        <f t="shared" ref="L9:L16" si="0">SUM(I9:K9)</f>
        <v>0.996</v>
      </c>
      <c r="M9" s="39" t="s">
        <v>182</v>
      </c>
      <c r="N9" s="26" t="s">
        <v>177</v>
      </c>
    </row>
    <row r="10" spans="1:14" ht="50.1" customHeight="1" x14ac:dyDescent="0.2">
      <c r="A10" s="24" t="s">
        <v>85</v>
      </c>
      <c r="B10" s="12">
        <v>3</v>
      </c>
      <c r="C10" s="36" t="s">
        <v>86</v>
      </c>
      <c r="D10" s="22" t="s">
        <v>87</v>
      </c>
      <c r="E10" s="15" t="s">
        <v>30</v>
      </c>
      <c r="F10" s="15" t="s">
        <v>24</v>
      </c>
      <c r="G10" s="15" t="s">
        <v>47</v>
      </c>
      <c r="H10" s="35" t="s">
        <v>82</v>
      </c>
      <c r="I10" s="17">
        <v>0</v>
      </c>
      <c r="J10" s="17">
        <v>0</v>
      </c>
      <c r="K10" s="17">
        <v>1</v>
      </c>
      <c r="L10" s="18">
        <f t="shared" si="0"/>
        <v>1</v>
      </c>
      <c r="M10" s="39" t="s">
        <v>182</v>
      </c>
      <c r="N10" s="26" t="s">
        <v>177</v>
      </c>
    </row>
    <row r="11" spans="1:14" ht="81.75" customHeight="1" x14ac:dyDescent="0.2">
      <c r="A11" s="24" t="s">
        <v>85</v>
      </c>
      <c r="B11" s="12">
        <v>4</v>
      </c>
      <c r="C11" s="36" t="s">
        <v>88</v>
      </c>
      <c r="D11" s="33" t="s">
        <v>89</v>
      </c>
      <c r="E11" s="15" t="s">
        <v>30</v>
      </c>
      <c r="F11" s="15" t="s">
        <v>24</v>
      </c>
      <c r="G11" s="15" t="s">
        <v>47</v>
      </c>
      <c r="H11" s="35" t="s">
        <v>82</v>
      </c>
      <c r="I11" s="17" t="s">
        <v>90</v>
      </c>
      <c r="J11" s="17">
        <v>0.67</v>
      </c>
      <c r="K11" s="17">
        <v>0.33</v>
      </c>
      <c r="L11" s="18">
        <f t="shared" si="0"/>
        <v>1</v>
      </c>
      <c r="M11" s="40" t="s">
        <v>179</v>
      </c>
      <c r="N11" s="31" t="s">
        <v>183</v>
      </c>
    </row>
    <row r="12" spans="1:14" ht="75.75" customHeight="1" x14ac:dyDescent="0.2">
      <c r="A12" s="24" t="s">
        <v>85</v>
      </c>
      <c r="B12" s="12">
        <v>5</v>
      </c>
      <c r="C12" s="36" t="s">
        <v>92</v>
      </c>
      <c r="D12" s="33" t="s">
        <v>93</v>
      </c>
      <c r="E12" s="15" t="s">
        <v>30</v>
      </c>
      <c r="F12" s="15" t="s">
        <v>24</v>
      </c>
      <c r="G12" s="15" t="s">
        <v>47</v>
      </c>
      <c r="H12" s="35" t="s">
        <v>82</v>
      </c>
      <c r="I12" s="17" t="s">
        <v>90</v>
      </c>
      <c r="J12" s="17">
        <v>0.6</v>
      </c>
      <c r="K12" s="17">
        <v>0.4</v>
      </c>
      <c r="L12" s="18">
        <f t="shared" si="0"/>
        <v>1</v>
      </c>
      <c r="M12" s="39" t="s">
        <v>91</v>
      </c>
      <c r="N12" s="31" t="s">
        <v>183</v>
      </c>
    </row>
    <row r="13" spans="1:14" ht="126" customHeight="1" x14ac:dyDescent="0.2">
      <c r="A13" s="11" t="s">
        <v>94</v>
      </c>
      <c r="B13" s="12">
        <v>6</v>
      </c>
      <c r="C13" s="33" t="s">
        <v>95</v>
      </c>
      <c r="D13" s="33" t="s">
        <v>96</v>
      </c>
      <c r="E13" s="15" t="s">
        <v>30</v>
      </c>
      <c r="F13" s="15" t="s">
        <v>24</v>
      </c>
      <c r="G13" s="37" t="s">
        <v>97</v>
      </c>
      <c r="H13" s="37" t="s">
        <v>98</v>
      </c>
      <c r="I13" s="17">
        <v>0.33</v>
      </c>
      <c r="J13" s="17">
        <v>0.33300000000000002</v>
      </c>
      <c r="K13" s="17">
        <v>0.33300000000000002</v>
      </c>
      <c r="L13" s="18">
        <f t="shared" si="0"/>
        <v>0.996</v>
      </c>
      <c r="M13" s="39" t="s">
        <v>181</v>
      </c>
      <c r="N13" s="31" t="s">
        <v>180</v>
      </c>
    </row>
    <row r="14" spans="1:14" ht="56.25" customHeight="1" x14ac:dyDescent="0.2">
      <c r="A14" s="24" t="s">
        <v>99</v>
      </c>
      <c r="B14" s="12">
        <v>7</v>
      </c>
      <c r="C14" s="33" t="s">
        <v>100</v>
      </c>
      <c r="D14" s="33" t="s">
        <v>101</v>
      </c>
      <c r="E14" s="15" t="s">
        <v>30</v>
      </c>
      <c r="F14" s="15" t="s">
        <v>24</v>
      </c>
      <c r="G14" s="37" t="s">
        <v>97</v>
      </c>
      <c r="H14" s="35" t="s">
        <v>82</v>
      </c>
      <c r="I14" s="17" t="s">
        <v>90</v>
      </c>
      <c r="J14" s="17" t="s">
        <v>90</v>
      </c>
      <c r="K14" s="17" t="s">
        <v>90</v>
      </c>
      <c r="L14" s="18">
        <f t="shared" si="0"/>
        <v>0</v>
      </c>
      <c r="M14" s="39"/>
      <c r="N14" s="39"/>
    </row>
    <row r="15" spans="1:14" ht="59.25" customHeight="1" x14ac:dyDescent="0.2">
      <c r="A15" s="24" t="s">
        <v>40</v>
      </c>
      <c r="B15" s="12">
        <v>8</v>
      </c>
      <c r="C15" s="33" t="s">
        <v>103</v>
      </c>
      <c r="D15" s="33" t="s">
        <v>36</v>
      </c>
      <c r="E15" s="15" t="s">
        <v>104</v>
      </c>
      <c r="F15" s="15" t="s">
        <v>105</v>
      </c>
      <c r="G15" s="37" t="s">
        <v>106</v>
      </c>
      <c r="H15" s="35" t="s">
        <v>82</v>
      </c>
      <c r="I15" s="17" t="s">
        <v>90</v>
      </c>
      <c r="J15" s="17" t="s">
        <v>90</v>
      </c>
      <c r="K15" s="17"/>
      <c r="L15" s="18">
        <f t="shared" si="0"/>
        <v>0</v>
      </c>
      <c r="M15" s="39" t="s">
        <v>102</v>
      </c>
      <c r="N15" s="39"/>
    </row>
    <row r="16" spans="1:14" ht="50.1" customHeight="1" x14ac:dyDescent="0.2">
      <c r="A16" s="24" t="s">
        <v>49</v>
      </c>
      <c r="B16" s="12">
        <v>9</v>
      </c>
      <c r="C16" s="13" t="s">
        <v>55</v>
      </c>
      <c r="D16" s="25" t="s">
        <v>42</v>
      </c>
      <c r="E16" s="15" t="s">
        <v>30</v>
      </c>
      <c r="F16" s="15" t="s">
        <v>24</v>
      </c>
      <c r="G16" s="1" t="s">
        <v>53</v>
      </c>
      <c r="H16" s="16" t="s">
        <v>26</v>
      </c>
      <c r="I16" s="23">
        <f>IFERROR(+AVERAGE(I8:I15),"")</f>
        <v>0.249</v>
      </c>
      <c r="J16" s="23">
        <f t="shared" ref="J16" si="1">IFERROR(+AVERAGE(J8:J15),"")</f>
        <v>0.37816666666666671</v>
      </c>
      <c r="K16" s="23">
        <v>0.37</v>
      </c>
      <c r="L16" s="18">
        <f t="shared" si="0"/>
        <v>0.99716666666666665</v>
      </c>
      <c r="M16" s="19" t="s">
        <v>56</v>
      </c>
      <c r="N16" s="64"/>
    </row>
    <row r="17" spans="1:14" x14ac:dyDescent="0.2">
      <c r="A17" s="27"/>
      <c r="B17" s="27"/>
      <c r="C17" s="27"/>
      <c r="D17" s="27"/>
      <c r="E17" s="27"/>
      <c r="F17" s="27"/>
      <c r="G17" s="27"/>
      <c r="H17" s="27"/>
      <c r="I17" s="18">
        <f>IFERROR(+AVERAGE(I8:I16),"")</f>
        <v>0.24900000000000003</v>
      </c>
      <c r="J17" s="18">
        <f>IFERROR(+AVERAGE(J8:J16),"")</f>
        <v>0.37816666666666665</v>
      </c>
      <c r="K17" s="18">
        <f>IFERROR(+AVERAGE(K8:K16),"")</f>
        <v>0.44185714285714289</v>
      </c>
      <c r="L17" s="18">
        <f>IFERROR(+AVERAGE(L8:L16),"")</f>
        <v>0.77612962962962961</v>
      </c>
      <c r="M17" s="28"/>
      <c r="N17" s="27"/>
    </row>
  </sheetData>
  <mergeCells count="14">
    <mergeCell ref="H6:H7"/>
    <mergeCell ref="I6:L6"/>
    <mergeCell ref="M6:M7"/>
    <mergeCell ref="N6:N7"/>
    <mergeCell ref="A1:A3"/>
    <mergeCell ref="B1:F3"/>
    <mergeCell ref="A5:M5"/>
    <mergeCell ref="A6:A7"/>
    <mergeCell ref="B6:B7"/>
    <mergeCell ref="C6:C7"/>
    <mergeCell ref="D6:D7"/>
    <mergeCell ref="E6:E7"/>
    <mergeCell ref="F6:F7"/>
    <mergeCell ref="G6:G7"/>
  </mergeCells>
  <hyperlinks>
    <hyperlink ref="N8" r:id="rId1" location="1664466943275-4a8532e9-4fd5 " xr:uid="{A14A76A6-8FFC-47F4-A65F-B579A52035F2}"/>
    <hyperlink ref="N9" r:id="rId2" location="1664466943275-4a8532e9-4fd5 " xr:uid="{E2C04358-F4E6-48E2-BD83-A01B426F1731}"/>
    <hyperlink ref="N13" r:id="rId3" xr:uid="{9F826D96-33E7-4B36-B511-EF2D602A87B6}"/>
    <hyperlink ref="N10" r:id="rId4" location="1664466943275-4a8532e9-4fd5 " xr:uid="{2FDB02BD-42BA-4ED0-AAAC-07CB030613A0}"/>
    <hyperlink ref="N11" r:id="rId5" xr:uid="{72221BAB-2427-4000-B54C-EB68F33B7971}"/>
    <hyperlink ref="N12" r:id="rId6" xr:uid="{A692BDA2-5D0B-4CBB-9129-4D40ED123967}"/>
  </hyperlinks>
  <pageMargins left="0.7" right="0.7" top="0.75" bottom="0.75" header="0.3" footer="0.3"/>
  <pageSetup orientation="portrait" r:id="rId7"/>
  <drawing r:id="rId8"/>
  <legacy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A9D2F-D01A-40BC-BA08-CE18FB9FCB32}">
  <dimension ref="A1:N17"/>
  <sheetViews>
    <sheetView topLeftCell="A13" workbookViewId="0">
      <selection activeCell="L14" sqref="L14"/>
    </sheetView>
  </sheetViews>
  <sheetFormatPr baseColWidth="10" defaultColWidth="11.42578125" defaultRowHeight="12" x14ac:dyDescent="0.2"/>
  <cols>
    <col min="1" max="1" width="31.42578125" style="4" customWidth="1"/>
    <col min="2" max="2" width="6.42578125" style="4" customWidth="1"/>
    <col min="3" max="3" width="17.7109375" style="4" customWidth="1"/>
    <col min="4" max="8" width="11.42578125" style="4"/>
    <col min="9" max="9" width="8.42578125" style="4" customWidth="1"/>
    <col min="10" max="10" width="8.28515625" style="4" customWidth="1"/>
    <col min="11" max="11" width="8" style="4" customWidth="1"/>
    <col min="12" max="12" width="11.42578125" style="4"/>
    <col min="13" max="13" width="22" style="44" customWidth="1"/>
    <col min="14" max="14" width="16.42578125" style="4" customWidth="1"/>
    <col min="15" max="16384" width="11.42578125" style="4"/>
  </cols>
  <sheetData>
    <row r="1" spans="1:14" ht="19.5" customHeight="1" x14ac:dyDescent="0.2">
      <c r="A1" s="73"/>
      <c r="B1" s="75" t="s">
        <v>0</v>
      </c>
      <c r="C1" s="76"/>
      <c r="D1" s="76"/>
      <c r="E1" s="76"/>
      <c r="F1" s="77"/>
      <c r="G1" s="1" t="s">
        <v>1</v>
      </c>
      <c r="H1" s="1"/>
      <c r="I1" s="2"/>
      <c r="J1" s="2"/>
      <c r="K1" s="2"/>
      <c r="L1" s="2"/>
      <c r="M1" s="42"/>
    </row>
    <row r="2" spans="1:14" ht="18.75" customHeight="1" x14ac:dyDescent="0.2">
      <c r="A2" s="73"/>
      <c r="B2" s="78"/>
      <c r="C2" s="79"/>
      <c r="D2" s="79"/>
      <c r="E2" s="79"/>
      <c r="F2" s="80"/>
      <c r="G2" s="1" t="s">
        <v>2</v>
      </c>
      <c r="H2" s="1">
        <v>2</v>
      </c>
      <c r="I2" s="2"/>
      <c r="J2" s="2"/>
      <c r="K2" s="2"/>
      <c r="L2" s="2"/>
      <c r="M2" s="42"/>
    </row>
    <row r="3" spans="1:14" ht="31.5" customHeight="1" x14ac:dyDescent="0.2">
      <c r="A3" s="74"/>
      <c r="B3" s="81"/>
      <c r="C3" s="82"/>
      <c r="D3" s="82"/>
      <c r="E3" s="82"/>
      <c r="F3" s="83"/>
      <c r="G3" s="1" t="s">
        <v>3</v>
      </c>
      <c r="H3" s="5">
        <v>44658</v>
      </c>
      <c r="I3" s="2"/>
      <c r="J3" s="2"/>
      <c r="K3" s="2"/>
      <c r="L3" s="2"/>
      <c r="M3" s="42"/>
    </row>
    <row r="4" spans="1:14" x14ac:dyDescent="0.2">
      <c r="A4" s="6"/>
      <c r="B4" s="7"/>
      <c r="C4" s="7"/>
      <c r="D4" s="7"/>
      <c r="E4" s="7"/>
      <c r="F4" s="7"/>
      <c r="G4" s="8"/>
      <c r="H4" s="9"/>
      <c r="I4" s="2"/>
      <c r="J4" s="2"/>
      <c r="K4" s="2"/>
      <c r="L4" s="2"/>
      <c r="M4" s="42"/>
    </row>
    <row r="5" spans="1:14" x14ac:dyDescent="0.2">
      <c r="A5" s="84" t="s">
        <v>107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4" ht="13.5" x14ac:dyDescent="0.2">
      <c r="A6" s="68" t="s">
        <v>5</v>
      </c>
      <c r="B6" s="68" t="s">
        <v>6</v>
      </c>
      <c r="C6" s="68" t="s">
        <v>7</v>
      </c>
      <c r="D6" s="68" t="s">
        <v>8</v>
      </c>
      <c r="E6" s="68" t="s">
        <v>9</v>
      </c>
      <c r="F6" s="68" t="s">
        <v>10</v>
      </c>
      <c r="G6" s="68" t="s">
        <v>11</v>
      </c>
      <c r="H6" s="68" t="s">
        <v>12</v>
      </c>
      <c r="I6" s="70" t="s">
        <v>13</v>
      </c>
      <c r="J6" s="71"/>
      <c r="K6" s="71"/>
      <c r="L6" s="71"/>
      <c r="M6" s="85" t="s">
        <v>14</v>
      </c>
      <c r="N6" s="72" t="s">
        <v>15</v>
      </c>
    </row>
    <row r="7" spans="1:14" ht="40.5" x14ac:dyDescent="0.2">
      <c r="A7" s="69"/>
      <c r="B7" s="69"/>
      <c r="C7" s="69"/>
      <c r="D7" s="69"/>
      <c r="E7" s="69"/>
      <c r="F7" s="69"/>
      <c r="G7" s="69"/>
      <c r="H7" s="69"/>
      <c r="I7" s="10" t="s">
        <v>16</v>
      </c>
      <c r="J7" s="10" t="s">
        <v>17</v>
      </c>
      <c r="K7" s="10" t="s">
        <v>18</v>
      </c>
      <c r="L7" s="10" t="s">
        <v>19</v>
      </c>
      <c r="M7" s="85"/>
      <c r="N7" s="72"/>
    </row>
    <row r="8" spans="1:14" ht="71.25" customHeight="1" x14ac:dyDescent="0.2">
      <c r="A8" s="11" t="s">
        <v>108</v>
      </c>
      <c r="B8" s="12">
        <v>1</v>
      </c>
      <c r="C8" s="34" t="s">
        <v>109</v>
      </c>
      <c r="D8" s="22" t="s">
        <v>110</v>
      </c>
      <c r="E8" s="15" t="s">
        <v>61</v>
      </c>
      <c r="F8" s="15" t="s">
        <v>62</v>
      </c>
      <c r="G8" s="15" t="s">
        <v>47</v>
      </c>
      <c r="H8" s="35" t="s">
        <v>111</v>
      </c>
      <c r="I8" s="17">
        <v>0</v>
      </c>
      <c r="J8" s="17">
        <v>0.33</v>
      </c>
      <c r="K8" s="17">
        <v>0.67</v>
      </c>
      <c r="L8" s="18">
        <f>SUM(I8:K8)</f>
        <v>1</v>
      </c>
      <c r="M8" s="40" t="s">
        <v>112</v>
      </c>
      <c r="N8" s="26" t="s">
        <v>113</v>
      </c>
    </row>
    <row r="9" spans="1:14" ht="54" customHeight="1" x14ac:dyDescent="0.2">
      <c r="A9" s="24" t="s">
        <v>114</v>
      </c>
      <c r="B9" s="12">
        <v>2</v>
      </c>
      <c r="C9" s="34" t="s">
        <v>115</v>
      </c>
      <c r="D9" s="33" t="s">
        <v>116</v>
      </c>
      <c r="E9" s="15" t="s">
        <v>30</v>
      </c>
      <c r="F9" s="15" t="s">
        <v>24</v>
      </c>
      <c r="G9" s="15" t="s">
        <v>37</v>
      </c>
      <c r="H9" s="35" t="s">
        <v>63</v>
      </c>
      <c r="I9" s="17">
        <v>0.33300000000000002</v>
      </c>
      <c r="J9" s="17">
        <v>0.33300000000000002</v>
      </c>
      <c r="K9" s="17">
        <v>0.33</v>
      </c>
      <c r="L9" s="18">
        <f t="shared" ref="L9:L16" si="0">SUM(I9:K9)</f>
        <v>0.996</v>
      </c>
      <c r="M9" s="40" t="s">
        <v>117</v>
      </c>
      <c r="N9" s="47" t="s">
        <v>118</v>
      </c>
    </row>
    <row r="10" spans="1:14" ht="50.1" customHeight="1" x14ac:dyDescent="0.2">
      <c r="A10" s="24" t="s">
        <v>114</v>
      </c>
      <c r="B10" s="12">
        <v>3</v>
      </c>
      <c r="C10" s="34" t="s">
        <v>119</v>
      </c>
      <c r="D10" s="33" t="s">
        <v>120</v>
      </c>
      <c r="E10" s="15" t="s">
        <v>30</v>
      </c>
      <c r="F10" s="15" t="s">
        <v>24</v>
      </c>
      <c r="G10" s="15" t="s">
        <v>47</v>
      </c>
      <c r="H10" s="35" t="s">
        <v>63</v>
      </c>
      <c r="I10" s="17">
        <v>0</v>
      </c>
      <c r="J10" s="17">
        <v>0</v>
      </c>
      <c r="K10" s="17">
        <v>0</v>
      </c>
      <c r="L10" s="18">
        <f t="shared" si="0"/>
        <v>0</v>
      </c>
      <c r="M10" s="40" t="s">
        <v>166</v>
      </c>
      <c r="N10" s="39"/>
    </row>
    <row r="11" spans="1:14" ht="67.5" customHeight="1" x14ac:dyDescent="0.2">
      <c r="A11" s="11" t="s">
        <v>94</v>
      </c>
      <c r="B11" s="12">
        <v>4</v>
      </c>
      <c r="C11" s="34" t="s">
        <v>121</v>
      </c>
      <c r="D11" s="33" t="s">
        <v>96</v>
      </c>
      <c r="E11" s="15" t="s">
        <v>30</v>
      </c>
      <c r="F11" s="15" t="s">
        <v>24</v>
      </c>
      <c r="G11" s="15" t="s">
        <v>37</v>
      </c>
      <c r="H11" s="37" t="s">
        <v>98</v>
      </c>
      <c r="I11" s="17">
        <v>0.33300000000000002</v>
      </c>
      <c r="J11" s="17">
        <v>0.33300000000000002</v>
      </c>
      <c r="K11" s="17">
        <v>0.33</v>
      </c>
      <c r="L11" s="18">
        <f t="shared" si="0"/>
        <v>0.996</v>
      </c>
      <c r="M11" s="40" t="s">
        <v>122</v>
      </c>
      <c r="N11" s="26" t="s">
        <v>123</v>
      </c>
    </row>
    <row r="12" spans="1:14" ht="78" customHeight="1" x14ac:dyDescent="0.25">
      <c r="A12" s="24" t="s">
        <v>124</v>
      </c>
      <c r="B12" s="12">
        <v>5</v>
      </c>
      <c r="C12" s="34" t="s">
        <v>125</v>
      </c>
      <c r="D12" s="33" t="s">
        <v>126</v>
      </c>
      <c r="E12" s="15" t="s">
        <v>30</v>
      </c>
      <c r="F12" s="15" t="s">
        <v>24</v>
      </c>
      <c r="G12" s="15" t="s">
        <v>37</v>
      </c>
      <c r="H12" s="35" t="s">
        <v>63</v>
      </c>
      <c r="I12" s="17">
        <v>0.33300000000000002</v>
      </c>
      <c r="J12" s="17">
        <v>0.1</v>
      </c>
      <c r="K12" s="17">
        <v>0.56999999999999995</v>
      </c>
      <c r="L12" s="18">
        <f t="shared" si="0"/>
        <v>1.0030000000000001</v>
      </c>
      <c r="M12" s="40" t="s">
        <v>167</v>
      </c>
      <c r="N12" s="53" t="s">
        <v>171</v>
      </c>
    </row>
    <row r="13" spans="1:14" ht="53.25" customHeight="1" x14ac:dyDescent="0.2">
      <c r="A13" s="24" t="s">
        <v>124</v>
      </c>
      <c r="B13" s="12">
        <v>6</v>
      </c>
      <c r="C13" s="34" t="s">
        <v>127</v>
      </c>
      <c r="D13" s="33" t="s">
        <v>128</v>
      </c>
      <c r="E13" s="15" t="s">
        <v>30</v>
      </c>
      <c r="F13" s="15" t="s">
        <v>24</v>
      </c>
      <c r="G13" s="15" t="s">
        <v>47</v>
      </c>
      <c r="H13" s="35" t="s">
        <v>63</v>
      </c>
      <c r="I13" s="17">
        <v>0</v>
      </c>
      <c r="J13" s="17">
        <v>0</v>
      </c>
      <c r="K13" s="17">
        <v>0</v>
      </c>
      <c r="L13" s="18">
        <f t="shared" si="0"/>
        <v>0</v>
      </c>
      <c r="M13" s="40" t="s">
        <v>129</v>
      </c>
      <c r="N13" s="39"/>
    </row>
    <row r="14" spans="1:14" ht="48" customHeight="1" x14ac:dyDescent="0.2">
      <c r="A14" s="24" t="s">
        <v>124</v>
      </c>
      <c r="B14" s="12">
        <v>7</v>
      </c>
      <c r="C14" s="34" t="s">
        <v>130</v>
      </c>
      <c r="D14" s="33" t="s">
        <v>131</v>
      </c>
      <c r="E14" s="15" t="s">
        <v>30</v>
      </c>
      <c r="F14" s="15" t="s">
        <v>24</v>
      </c>
      <c r="G14" s="15" t="s">
        <v>37</v>
      </c>
      <c r="H14" s="35" t="s">
        <v>63</v>
      </c>
      <c r="I14" s="17">
        <v>0</v>
      </c>
      <c r="J14" s="17">
        <v>0</v>
      </c>
      <c r="K14" s="17">
        <v>0</v>
      </c>
      <c r="L14" s="18">
        <f t="shared" si="0"/>
        <v>0</v>
      </c>
      <c r="M14" s="40" t="s">
        <v>168</v>
      </c>
      <c r="N14" s="39"/>
    </row>
    <row r="15" spans="1:14" ht="134.25" customHeight="1" x14ac:dyDescent="0.2">
      <c r="A15" s="24" t="s">
        <v>132</v>
      </c>
      <c r="B15" s="12">
        <v>8</v>
      </c>
      <c r="C15" s="34" t="s">
        <v>133</v>
      </c>
      <c r="D15" s="33" t="s">
        <v>134</v>
      </c>
      <c r="E15" s="15" t="s">
        <v>135</v>
      </c>
      <c r="F15" s="15" t="s">
        <v>136</v>
      </c>
      <c r="G15" s="15" t="s">
        <v>69</v>
      </c>
      <c r="H15" s="35" t="s">
        <v>63</v>
      </c>
      <c r="I15" s="17">
        <v>0.33300000000000002</v>
      </c>
      <c r="J15" s="17">
        <v>0.33300000000000002</v>
      </c>
      <c r="K15" s="17">
        <v>0.33300000000000002</v>
      </c>
      <c r="L15" s="18">
        <f>SUM(I15:K15)</f>
        <v>0.99900000000000011</v>
      </c>
      <c r="M15" s="40" t="s">
        <v>176</v>
      </c>
      <c r="N15" s="31" t="s">
        <v>137</v>
      </c>
    </row>
    <row r="16" spans="1:14" ht="60" customHeight="1" x14ac:dyDescent="0.2">
      <c r="A16" s="24" t="s">
        <v>132</v>
      </c>
      <c r="B16" s="12">
        <v>9</v>
      </c>
      <c r="C16" s="41" t="s">
        <v>138</v>
      </c>
      <c r="D16" s="33" t="s">
        <v>139</v>
      </c>
      <c r="E16" s="15" t="s">
        <v>140</v>
      </c>
      <c r="F16" s="15" t="s">
        <v>141</v>
      </c>
      <c r="G16" s="15" t="s">
        <v>47</v>
      </c>
      <c r="H16" s="35" t="s">
        <v>63</v>
      </c>
      <c r="I16" s="17" t="s">
        <v>90</v>
      </c>
      <c r="J16" s="17" t="s">
        <v>90</v>
      </c>
      <c r="K16" s="17">
        <v>0</v>
      </c>
      <c r="L16" s="18">
        <f t="shared" si="0"/>
        <v>0</v>
      </c>
      <c r="M16" s="40" t="s">
        <v>169</v>
      </c>
      <c r="N16" s="39"/>
    </row>
    <row r="17" spans="1:14" x14ac:dyDescent="0.2">
      <c r="A17" s="27"/>
      <c r="B17" s="27"/>
      <c r="C17" s="27"/>
      <c r="D17" s="27"/>
      <c r="E17" s="27"/>
      <c r="F17" s="27"/>
      <c r="G17" s="27"/>
      <c r="H17" s="27"/>
      <c r="I17" s="18">
        <f>IFERROR(+AVERAGE(I8:I16),"")</f>
        <v>0.16650000000000001</v>
      </c>
      <c r="J17" s="18">
        <f>IFERROR(+AVERAGE(J8:J16),"")</f>
        <v>0.17862500000000001</v>
      </c>
      <c r="K17" s="18">
        <f t="shared" ref="K17" si="1">IFERROR(+AVERAGE(K8:K16),"")</f>
        <v>0.24811111111111112</v>
      </c>
      <c r="L17" s="18">
        <f>IFERROR(+AVERAGE(L8:L16),"")</f>
        <v>0.55488888888888888</v>
      </c>
      <c r="M17" s="43"/>
      <c r="N17" s="27"/>
    </row>
  </sheetData>
  <mergeCells count="14">
    <mergeCell ref="H6:H7"/>
    <mergeCell ref="I6:L6"/>
    <mergeCell ref="M6:M7"/>
    <mergeCell ref="N6:N7"/>
    <mergeCell ref="A1:A3"/>
    <mergeCell ref="B1:F3"/>
    <mergeCell ref="A5:M5"/>
    <mergeCell ref="A6:A7"/>
    <mergeCell ref="B6:B7"/>
    <mergeCell ref="C6:C7"/>
    <mergeCell ref="D6:D7"/>
    <mergeCell ref="E6:E7"/>
    <mergeCell ref="F6:F7"/>
    <mergeCell ref="G6:G7"/>
  </mergeCells>
  <hyperlinks>
    <hyperlink ref="N8" r:id="rId1" display="../../../../../../:p:/s/fonval_intranet/EZ7KhcI3oXBDspyP8hXLW1gBkVIuKImBUV4hxYTRnb6oWw?e=WtPLr4" xr:uid="{C893C288-93D1-4794-A4AC-7D7F2ABC3286}"/>
    <hyperlink ref="N11" r:id="rId2" display="https://fonvalmed.gov.co/" xr:uid="{A7B9C65B-0F34-4A35-98C6-D85736717061}"/>
    <hyperlink ref="N15" r:id="rId3" location="informe-de-peticiones-quejas-reclamos-denuncias-y-solicitudes-de-acceso-a-la-informacion" xr:uid="{CCC1E9AD-44A4-4F53-A1DA-BE143DA064F0}"/>
    <hyperlink ref="N9" r:id="rId4" tooltip="https://fondom.sharepoint.com/:f:/s/fonval_intranet/EpurDp5FRRpKpXGBuZy9fusBttqI_VfZKMrlA2ktmyH-zA?e=8yT3tK" display="../../../../../../:f:/s/fonval_intranet/EpurDp5FRRpKpXGBuZy9fusBttqI_VfZKMrlA2ktmyH-zA?e=8yT3tK" xr:uid="{D280D899-D1DC-49AE-BCFC-3468D99DEDAE}"/>
    <hyperlink ref="N12" r:id="rId5" display="../../../../../../:b:/s/Fonvalmed2/EWI387i3_JZInIJXgg4Yo5EBiyzOLVb_2X8cUpqCYkt6FQ?e=KFrzC6" xr:uid="{A12EE94F-54EE-4FD8-A107-BED3EE1DB1D8}"/>
  </hyperlinks>
  <pageMargins left="0.7" right="0.7" top="0.75" bottom="0.75" header="0.3" footer="0.3"/>
  <pageSetup orientation="portrait" r:id="rId6"/>
  <drawing r:id="rId7"/>
  <legacy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006F0-4309-4871-836D-9148C74B8964}">
  <dimension ref="A1:N12"/>
  <sheetViews>
    <sheetView topLeftCell="A8" workbookViewId="0">
      <selection activeCell="L11" sqref="L11"/>
    </sheetView>
  </sheetViews>
  <sheetFormatPr baseColWidth="10" defaultColWidth="11.42578125" defaultRowHeight="12" x14ac:dyDescent="0.2"/>
  <cols>
    <col min="1" max="1" width="31.42578125" style="4" customWidth="1"/>
    <col min="2" max="2" width="6.42578125" style="4" customWidth="1"/>
    <col min="3" max="3" width="17.7109375" style="4" customWidth="1"/>
    <col min="4" max="8" width="11.42578125" style="4"/>
    <col min="9" max="9" width="8.42578125" style="4" customWidth="1"/>
    <col min="10" max="10" width="8.28515625" style="4" customWidth="1"/>
    <col min="11" max="11" width="8" style="4" customWidth="1"/>
    <col min="12" max="12" width="11.42578125" style="4"/>
    <col min="13" max="13" width="22" style="4" customWidth="1"/>
    <col min="14" max="14" width="12.5703125" style="4" customWidth="1"/>
    <col min="15" max="16384" width="11.42578125" style="4"/>
  </cols>
  <sheetData>
    <row r="1" spans="1:14" ht="19.5" customHeight="1" x14ac:dyDescent="0.2">
      <c r="A1" s="73"/>
      <c r="B1" s="75" t="s">
        <v>0</v>
      </c>
      <c r="C1" s="76"/>
      <c r="D1" s="76"/>
      <c r="E1" s="76"/>
      <c r="F1" s="77"/>
      <c r="G1" s="1" t="s">
        <v>1</v>
      </c>
      <c r="H1" s="1"/>
      <c r="I1" s="2"/>
      <c r="J1" s="2"/>
      <c r="K1" s="2"/>
      <c r="L1" s="2"/>
      <c r="M1" s="3"/>
    </row>
    <row r="2" spans="1:14" ht="18.75" customHeight="1" x14ac:dyDescent="0.2">
      <c r="A2" s="73"/>
      <c r="B2" s="78"/>
      <c r="C2" s="79"/>
      <c r="D2" s="79"/>
      <c r="E2" s="79"/>
      <c r="F2" s="80"/>
      <c r="G2" s="1" t="s">
        <v>2</v>
      </c>
      <c r="H2" s="1">
        <v>2</v>
      </c>
      <c r="I2" s="2"/>
      <c r="J2" s="2"/>
      <c r="K2" s="2"/>
      <c r="L2" s="2"/>
      <c r="M2" s="3"/>
    </row>
    <row r="3" spans="1:14" ht="31.5" customHeight="1" x14ac:dyDescent="0.2">
      <c r="A3" s="74"/>
      <c r="B3" s="81"/>
      <c r="C3" s="82"/>
      <c r="D3" s="82"/>
      <c r="E3" s="82"/>
      <c r="F3" s="83"/>
      <c r="G3" s="1" t="s">
        <v>3</v>
      </c>
      <c r="H3" s="5">
        <v>44658</v>
      </c>
      <c r="I3" s="2"/>
      <c r="J3" s="2"/>
      <c r="K3" s="2"/>
      <c r="L3" s="2"/>
      <c r="M3" s="3"/>
    </row>
    <row r="4" spans="1:14" x14ac:dyDescent="0.2">
      <c r="A4" s="6"/>
      <c r="B4" s="7"/>
      <c r="C4" s="7"/>
      <c r="D4" s="7"/>
      <c r="E4" s="7"/>
      <c r="F4" s="7"/>
      <c r="G4" s="8"/>
      <c r="H4" s="9"/>
      <c r="I4" s="2"/>
      <c r="J4" s="2"/>
      <c r="K4" s="2"/>
      <c r="L4" s="2"/>
      <c r="M4" s="3"/>
    </row>
    <row r="5" spans="1:14" x14ac:dyDescent="0.2">
      <c r="A5" s="84" t="s">
        <v>142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4" ht="13.5" x14ac:dyDescent="0.2">
      <c r="A6" s="68" t="s">
        <v>5</v>
      </c>
      <c r="B6" s="68" t="s">
        <v>6</v>
      </c>
      <c r="C6" s="68" t="s">
        <v>7</v>
      </c>
      <c r="D6" s="68" t="s">
        <v>8</v>
      </c>
      <c r="E6" s="68" t="s">
        <v>9</v>
      </c>
      <c r="F6" s="68" t="s">
        <v>10</v>
      </c>
      <c r="G6" s="68" t="s">
        <v>11</v>
      </c>
      <c r="H6" s="68" t="s">
        <v>12</v>
      </c>
      <c r="I6" s="70" t="s">
        <v>13</v>
      </c>
      <c r="J6" s="71"/>
      <c r="K6" s="71"/>
      <c r="L6" s="71"/>
      <c r="M6" s="72" t="s">
        <v>14</v>
      </c>
      <c r="N6" s="72" t="s">
        <v>15</v>
      </c>
    </row>
    <row r="7" spans="1:14" ht="40.5" x14ac:dyDescent="0.2">
      <c r="A7" s="69"/>
      <c r="B7" s="69"/>
      <c r="C7" s="69"/>
      <c r="D7" s="69"/>
      <c r="E7" s="69"/>
      <c r="F7" s="69"/>
      <c r="G7" s="69"/>
      <c r="H7" s="69"/>
      <c r="I7" s="10" t="s">
        <v>16</v>
      </c>
      <c r="J7" s="10" t="s">
        <v>17</v>
      </c>
      <c r="K7" s="10" t="s">
        <v>18</v>
      </c>
      <c r="L7" s="10" t="s">
        <v>19</v>
      </c>
      <c r="M7" s="72"/>
      <c r="N7" s="72"/>
    </row>
    <row r="8" spans="1:14" ht="81.75" customHeight="1" x14ac:dyDescent="0.2">
      <c r="A8" s="11" t="s">
        <v>143</v>
      </c>
      <c r="B8" s="12">
        <v>1</v>
      </c>
      <c r="C8" s="45" t="s">
        <v>144</v>
      </c>
      <c r="D8" s="22" t="s">
        <v>81</v>
      </c>
      <c r="E8" s="15" t="s">
        <v>61</v>
      </c>
      <c r="F8" s="15" t="s">
        <v>62</v>
      </c>
      <c r="G8" s="15" t="s">
        <v>47</v>
      </c>
      <c r="H8" s="35" t="s">
        <v>145</v>
      </c>
      <c r="I8" s="17" t="s">
        <v>90</v>
      </c>
      <c r="J8" s="17" t="s">
        <v>90</v>
      </c>
      <c r="K8" s="17" t="s">
        <v>90</v>
      </c>
      <c r="L8" s="18" t="s">
        <v>90</v>
      </c>
      <c r="M8" s="40" t="s">
        <v>173</v>
      </c>
      <c r="N8" s="31" t="s">
        <v>146</v>
      </c>
    </row>
    <row r="9" spans="1:14" ht="92.25" customHeight="1" x14ac:dyDescent="0.2">
      <c r="A9" s="11" t="s">
        <v>143</v>
      </c>
      <c r="B9" s="12">
        <v>2</v>
      </c>
      <c r="C9" s="45" t="s">
        <v>147</v>
      </c>
      <c r="D9" s="22" t="s">
        <v>148</v>
      </c>
      <c r="E9" s="15" t="s">
        <v>30</v>
      </c>
      <c r="F9" s="15" t="s">
        <v>24</v>
      </c>
      <c r="G9" s="15" t="s">
        <v>53</v>
      </c>
      <c r="H9" s="35" t="s">
        <v>63</v>
      </c>
      <c r="I9" s="17" t="s">
        <v>90</v>
      </c>
      <c r="J9" s="17">
        <v>0.67</v>
      </c>
      <c r="K9" s="17">
        <v>0.11</v>
      </c>
      <c r="L9" s="18">
        <f t="shared" ref="L9:L11" si="0">SUM(I9:K9)</f>
        <v>0.78</v>
      </c>
      <c r="M9" s="40" t="s">
        <v>170</v>
      </c>
      <c r="N9" s="31" t="s">
        <v>146</v>
      </c>
    </row>
    <row r="10" spans="1:14" ht="62.25" customHeight="1" x14ac:dyDescent="0.2">
      <c r="A10" s="24" t="s">
        <v>143</v>
      </c>
      <c r="B10" s="12">
        <v>3</v>
      </c>
      <c r="C10" s="45" t="s">
        <v>149</v>
      </c>
      <c r="D10" s="33" t="s">
        <v>150</v>
      </c>
      <c r="E10" s="15" t="s">
        <v>30</v>
      </c>
      <c r="F10" s="15" t="s">
        <v>24</v>
      </c>
      <c r="G10" s="15" t="s">
        <v>151</v>
      </c>
      <c r="H10" s="35" t="s">
        <v>63</v>
      </c>
      <c r="I10" s="17">
        <v>0.33300000000000002</v>
      </c>
      <c r="J10" s="17">
        <v>0.33300000000000002</v>
      </c>
      <c r="K10" s="17">
        <v>0.33</v>
      </c>
      <c r="L10" s="18">
        <f t="shared" si="0"/>
        <v>0.996</v>
      </c>
      <c r="M10" s="40" t="s">
        <v>174</v>
      </c>
      <c r="N10" s="31" t="s">
        <v>152</v>
      </c>
    </row>
    <row r="11" spans="1:14" ht="83.25" customHeight="1" x14ac:dyDescent="0.2">
      <c r="A11" s="24" t="s">
        <v>143</v>
      </c>
      <c r="B11" s="12">
        <v>4</v>
      </c>
      <c r="C11" s="45" t="s">
        <v>153</v>
      </c>
      <c r="D11" s="45" t="s">
        <v>154</v>
      </c>
      <c r="E11" s="15" t="s">
        <v>30</v>
      </c>
      <c r="F11" s="15" t="s">
        <v>24</v>
      </c>
      <c r="G11" s="15" t="s">
        <v>47</v>
      </c>
      <c r="H11" s="35" t="s">
        <v>145</v>
      </c>
      <c r="I11" s="17" t="s">
        <v>90</v>
      </c>
      <c r="J11" s="17">
        <v>0.67</v>
      </c>
      <c r="K11" s="17">
        <v>0.11</v>
      </c>
      <c r="L11" s="18">
        <f t="shared" si="0"/>
        <v>0.78</v>
      </c>
      <c r="M11" s="40" t="s">
        <v>175</v>
      </c>
      <c r="N11" s="31" t="s">
        <v>146</v>
      </c>
    </row>
    <row r="12" spans="1:14" x14ac:dyDescent="0.2">
      <c r="A12" s="27"/>
      <c r="B12" s="27"/>
      <c r="C12" s="27"/>
      <c r="D12" s="27"/>
      <c r="E12" s="27"/>
      <c r="F12" s="27"/>
      <c r="G12" s="27"/>
      <c r="H12" s="27"/>
      <c r="I12" s="18">
        <f>IFERROR(+AVERAGE(I8:I11),"")</f>
        <v>0.33300000000000002</v>
      </c>
      <c r="J12" s="18">
        <f>IFERROR(+AVERAGE(J8:J11),"")</f>
        <v>0.55766666666666664</v>
      </c>
      <c r="K12" s="18">
        <f t="shared" ref="K12:L12" si="1">IFERROR(+AVERAGE(K8:K11),"")</f>
        <v>0.18333333333333335</v>
      </c>
      <c r="L12" s="18">
        <f t="shared" si="1"/>
        <v>0.85199999999999998</v>
      </c>
      <c r="M12" s="28"/>
      <c r="N12" s="27"/>
    </row>
  </sheetData>
  <mergeCells count="14">
    <mergeCell ref="H6:H7"/>
    <mergeCell ref="I6:L6"/>
    <mergeCell ref="M6:M7"/>
    <mergeCell ref="N6:N7"/>
    <mergeCell ref="A1:A3"/>
    <mergeCell ref="B1:F3"/>
    <mergeCell ref="A5:M5"/>
    <mergeCell ref="A6:A7"/>
    <mergeCell ref="B6:B7"/>
    <mergeCell ref="C6:C7"/>
    <mergeCell ref="D6:D7"/>
    <mergeCell ref="E6:E7"/>
    <mergeCell ref="F6:F7"/>
    <mergeCell ref="G6:G7"/>
  </mergeCells>
  <hyperlinks>
    <hyperlink ref="N9" r:id="rId1" display="../../../../../../:f:/s/fonval_intranet/Ep7uYnJKTsBDjB5yPdCtEtYBbsib87mqPuguGvhzGFdvrA?e=H16X84" xr:uid="{89D0FB1D-AF88-4057-B0B9-E4F82CA87B4A}"/>
    <hyperlink ref="N10" r:id="rId2" location="informe-de-peticiones-quejas-reclamos-denuncias-y-solicitudes-de-acceso-a-la-informacion" display="https://fonvalmed.gov.co/instrumentos-de-gestion-de-informacion-publica/ - informe-de-peticiones-quejas-reclamos-denuncias-y-solicitudes-de-acceso-a-la-informacion" xr:uid="{D214E7C5-77AE-43BC-97B5-986DF4FBB60F}"/>
    <hyperlink ref="N8" r:id="rId3" display="../../../../../../:f:/s/fonval_intranet/Ep7uYnJKTsBDjB5yPdCtEtYBbsib87mqPuguGvhzGFdvrA?e=H16X84" xr:uid="{FB02C599-F04B-421A-8F63-17956ADF4D76}"/>
    <hyperlink ref="N11" r:id="rId4" display="../../../../../../:f:/s/fonval_intranet/Ep7uYnJKTsBDjB5yPdCtEtYBbsib87mqPuguGvhzGFdvrA?e=H16X84" xr:uid="{E3894B84-088F-490F-B5B2-03749ED92E6C}"/>
  </hyperlinks>
  <pageMargins left="0.7" right="0.7" top="0.75" bottom="0.75" header="0.3" footer="0.3"/>
  <pageSetup orientation="portrait" r:id="rId5"/>
  <drawing r:id="rId6"/>
  <legacy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2DEE0-F9F9-4976-95EF-87336D22E461}">
  <dimension ref="A1:O9"/>
  <sheetViews>
    <sheetView workbookViewId="0">
      <selection activeCell="N8" sqref="N8"/>
    </sheetView>
  </sheetViews>
  <sheetFormatPr baseColWidth="10" defaultColWidth="11.42578125" defaultRowHeight="12" x14ac:dyDescent="0.2"/>
  <cols>
    <col min="1" max="1" width="31.42578125" style="4" customWidth="1"/>
    <col min="2" max="2" width="6.42578125" style="4" customWidth="1"/>
    <col min="3" max="3" width="17.7109375" style="4" customWidth="1"/>
    <col min="4" max="6" width="11.42578125" style="4"/>
    <col min="7" max="7" width="10.140625" style="4" customWidth="1"/>
    <col min="8" max="8" width="12.140625" style="4" customWidth="1"/>
    <col min="9" max="9" width="8.42578125" style="4" customWidth="1"/>
    <col min="10" max="10" width="8.28515625" style="4" customWidth="1"/>
    <col min="11" max="11" width="8" style="4" customWidth="1"/>
    <col min="12" max="12" width="11.42578125" style="4"/>
    <col min="13" max="13" width="22" style="4" customWidth="1"/>
    <col min="14" max="16384" width="11.42578125" style="4"/>
  </cols>
  <sheetData>
    <row r="1" spans="1:15" ht="19.5" customHeight="1" x14ac:dyDescent="0.2">
      <c r="A1" s="73"/>
      <c r="B1" s="75" t="s">
        <v>0</v>
      </c>
      <c r="C1" s="76"/>
      <c r="D1" s="76"/>
      <c r="E1" s="76"/>
      <c r="F1" s="77"/>
      <c r="G1" s="1" t="s">
        <v>1</v>
      </c>
      <c r="H1" s="1"/>
      <c r="I1" s="2"/>
      <c r="J1" s="2"/>
      <c r="K1" s="2"/>
      <c r="L1" s="2"/>
      <c r="M1" s="3"/>
    </row>
    <row r="2" spans="1:15" ht="18.75" customHeight="1" x14ac:dyDescent="0.2">
      <c r="A2" s="73"/>
      <c r="B2" s="78"/>
      <c r="C2" s="79"/>
      <c r="D2" s="79"/>
      <c r="E2" s="79"/>
      <c r="F2" s="80"/>
      <c r="G2" s="1" t="s">
        <v>2</v>
      </c>
      <c r="H2" s="1">
        <v>2</v>
      </c>
      <c r="I2" s="2"/>
      <c r="J2" s="2"/>
      <c r="K2" s="2"/>
      <c r="L2" s="2"/>
      <c r="M2" s="3"/>
    </row>
    <row r="3" spans="1:15" ht="31.5" customHeight="1" x14ac:dyDescent="0.2">
      <c r="A3" s="74"/>
      <c r="B3" s="81"/>
      <c r="C3" s="82"/>
      <c r="D3" s="82"/>
      <c r="E3" s="82"/>
      <c r="F3" s="83"/>
      <c r="G3" s="1" t="s">
        <v>3</v>
      </c>
      <c r="H3" s="5">
        <v>44658</v>
      </c>
      <c r="I3" s="2"/>
      <c r="J3" s="2"/>
      <c r="K3" s="2"/>
      <c r="L3" s="2"/>
      <c r="M3" s="3"/>
    </row>
    <row r="4" spans="1:15" x14ac:dyDescent="0.2">
      <c r="A4" s="6"/>
      <c r="B4" s="7"/>
      <c r="C4" s="7"/>
      <c r="D4" s="7"/>
      <c r="E4" s="7"/>
      <c r="F4" s="7"/>
      <c r="G4" s="8"/>
      <c r="H4" s="9"/>
      <c r="I4" s="2"/>
      <c r="J4" s="2"/>
      <c r="K4" s="2"/>
      <c r="L4" s="2"/>
      <c r="M4" s="3"/>
    </row>
    <row r="5" spans="1:15" x14ac:dyDescent="0.2">
      <c r="A5" s="84" t="s">
        <v>155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5" ht="13.5" x14ac:dyDescent="0.2">
      <c r="A6" s="68" t="s">
        <v>5</v>
      </c>
      <c r="B6" s="68" t="s">
        <v>6</v>
      </c>
      <c r="C6" s="68" t="s">
        <v>7</v>
      </c>
      <c r="D6" s="68" t="s">
        <v>8</v>
      </c>
      <c r="E6" s="68" t="s">
        <v>9</v>
      </c>
      <c r="F6" s="68" t="s">
        <v>10</v>
      </c>
      <c r="G6" s="68" t="s">
        <v>11</v>
      </c>
      <c r="H6" s="68" t="s">
        <v>12</v>
      </c>
      <c r="I6" s="70" t="s">
        <v>13</v>
      </c>
      <c r="J6" s="71"/>
      <c r="K6" s="71"/>
      <c r="L6" s="71"/>
      <c r="M6" s="72" t="s">
        <v>14</v>
      </c>
      <c r="N6" s="72" t="s">
        <v>15</v>
      </c>
    </row>
    <row r="7" spans="1:15" ht="40.5" x14ac:dyDescent="0.2">
      <c r="A7" s="69"/>
      <c r="B7" s="69"/>
      <c r="C7" s="69"/>
      <c r="D7" s="69"/>
      <c r="E7" s="69"/>
      <c r="F7" s="69"/>
      <c r="G7" s="69"/>
      <c r="H7" s="69"/>
      <c r="I7" s="10" t="s">
        <v>16</v>
      </c>
      <c r="J7" s="10" t="s">
        <v>17</v>
      </c>
      <c r="K7" s="10" t="s">
        <v>18</v>
      </c>
      <c r="L7" s="10" t="s">
        <v>19</v>
      </c>
      <c r="M7" s="72"/>
      <c r="N7" s="72"/>
    </row>
    <row r="8" spans="1:15" ht="75" customHeight="1" x14ac:dyDescent="0.25">
      <c r="A8" s="11" t="s">
        <v>143</v>
      </c>
      <c r="B8" s="12">
        <v>1</v>
      </c>
      <c r="C8" s="14" t="s">
        <v>156</v>
      </c>
      <c r="D8" s="14" t="s">
        <v>157</v>
      </c>
      <c r="E8" s="15" t="s">
        <v>23</v>
      </c>
      <c r="F8" s="15" t="s">
        <v>24</v>
      </c>
      <c r="G8" s="15" t="s">
        <v>47</v>
      </c>
      <c r="H8" s="35" t="s">
        <v>158</v>
      </c>
      <c r="I8" s="17">
        <v>0</v>
      </c>
      <c r="J8" s="17">
        <v>0.33</v>
      </c>
      <c r="K8" s="17">
        <v>0.5</v>
      </c>
      <c r="L8" s="18">
        <f t="shared" ref="L8" si="0">SUM(I8:K8)</f>
        <v>0.83000000000000007</v>
      </c>
      <c r="M8" s="46" t="s">
        <v>199</v>
      </c>
      <c r="N8" s="39"/>
      <c r="O8" s="38"/>
    </row>
    <row r="9" spans="1:15" x14ac:dyDescent="0.2">
      <c r="A9" s="27"/>
      <c r="B9" s="27"/>
      <c r="C9" s="27"/>
      <c r="D9" s="27"/>
      <c r="E9" s="27"/>
      <c r="F9" s="27"/>
      <c r="G9" s="27"/>
      <c r="H9" s="27"/>
      <c r="I9" s="18">
        <f>IFERROR(+AVERAGE(I8:I8),"")</f>
        <v>0</v>
      </c>
      <c r="J9" s="18">
        <f>IFERROR(+AVERAGE(J8:J8),"")</f>
        <v>0.33</v>
      </c>
      <c r="K9" s="18">
        <f>IFERROR(+AVERAGE(K8:K8),"")</f>
        <v>0.5</v>
      </c>
      <c r="L9" s="18">
        <f>IFERROR(+AVERAGE(L8:L8),"")</f>
        <v>0.83000000000000007</v>
      </c>
      <c r="M9" s="28"/>
      <c r="N9" s="27"/>
    </row>
  </sheetData>
  <mergeCells count="14">
    <mergeCell ref="H6:H7"/>
    <mergeCell ref="I6:L6"/>
    <mergeCell ref="M6:M7"/>
    <mergeCell ref="N6:N7"/>
    <mergeCell ref="A1:A3"/>
    <mergeCell ref="B1:F3"/>
    <mergeCell ref="A5:M5"/>
    <mergeCell ref="A6:A7"/>
    <mergeCell ref="B6:B7"/>
    <mergeCell ref="C6:C7"/>
    <mergeCell ref="D6:D7"/>
    <mergeCell ref="E6:E7"/>
    <mergeCell ref="F6:F7"/>
    <mergeCell ref="G6:G7"/>
  </mergeCells>
  <conditionalFormatting sqref="M8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M8">
    <cfRule type="iconSet" priority="1">
      <iconSet iconSet="3Symbol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FF4B8-CAEC-4156-86A8-8306E6D364EA}">
  <dimension ref="A1:J15"/>
  <sheetViews>
    <sheetView topLeftCell="A3" workbookViewId="0">
      <selection activeCell="G10" sqref="G10"/>
    </sheetView>
  </sheetViews>
  <sheetFormatPr baseColWidth="10" defaultRowHeight="15" x14ac:dyDescent="0.25"/>
  <cols>
    <col min="1" max="1" width="37.140625" customWidth="1"/>
    <col min="2" max="2" width="16.5703125" bestFit="1" customWidth="1"/>
    <col min="3" max="3" width="15.85546875" bestFit="1" customWidth="1"/>
    <col min="4" max="4" width="15.7109375" bestFit="1" customWidth="1"/>
    <col min="5" max="5" width="11" bestFit="1" customWidth="1"/>
  </cols>
  <sheetData>
    <row r="1" spans="1:10" ht="21.75" customHeight="1" x14ac:dyDescent="0.25">
      <c r="A1" s="86"/>
      <c r="B1" s="88" t="s">
        <v>0</v>
      </c>
      <c r="C1" s="89"/>
      <c r="D1" s="89"/>
      <c r="E1" s="90"/>
      <c r="F1" s="54" t="s">
        <v>1</v>
      </c>
      <c r="G1" s="54"/>
      <c r="H1" s="55"/>
      <c r="I1" s="55"/>
      <c r="J1" s="55"/>
    </row>
    <row r="2" spans="1:10" ht="22.5" customHeight="1" x14ac:dyDescent="0.25">
      <c r="A2" s="86"/>
      <c r="B2" s="91"/>
      <c r="C2" s="92"/>
      <c r="D2" s="92"/>
      <c r="E2" s="93"/>
      <c r="F2" s="54" t="s">
        <v>2</v>
      </c>
      <c r="G2" s="54">
        <v>2</v>
      </c>
      <c r="H2" s="55"/>
      <c r="I2" s="55"/>
      <c r="J2" s="55"/>
    </row>
    <row r="3" spans="1:10" x14ac:dyDescent="0.25">
      <c r="A3" s="87"/>
      <c r="B3" s="94"/>
      <c r="C3" s="95"/>
      <c r="D3" s="95"/>
      <c r="E3" s="96"/>
      <c r="F3" s="54" t="s">
        <v>3</v>
      </c>
      <c r="G3" s="56">
        <v>44658</v>
      </c>
      <c r="H3" s="55"/>
      <c r="I3" s="55"/>
      <c r="J3" s="55"/>
    </row>
    <row r="5" spans="1:10" x14ac:dyDescent="0.25">
      <c r="A5" s="97" t="s">
        <v>185</v>
      </c>
      <c r="B5" s="97"/>
      <c r="C5" s="97"/>
      <c r="D5" s="97"/>
      <c r="E5" s="97"/>
    </row>
    <row r="7" spans="1:10" x14ac:dyDescent="0.25">
      <c r="A7" s="98" t="s">
        <v>186</v>
      </c>
      <c r="B7" s="98" t="s">
        <v>187</v>
      </c>
      <c r="C7" s="98"/>
      <c r="D7" s="98"/>
      <c r="E7" s="98"/>
      <c r="F7" s="58"/>
      <c r="G7" s="58"/>
      <c r="H7" s="58"/>
      <c r="I7" s="58"/>
      <c r="J7" s="58"/>
    </row>
    <row r="8" spans="1:10" x14ac:dyDescent="0.25">
      <c r="A8" s="98"/>
      <c r="B8" s="57" t="s">
        <v>188</v>
      </c>
      <c r="C8" s="57" t="s">
        <v>189</v>
      </c>
      <c r="D8" s="57" t="s">
        <v>190</v>
      </c>
      <c r="E8" s="57" t="s">
        <v>191</v>
      </c>
      <c r="F8" s="58"/>
      <c r="G8" s="58"/>
      <c r="H8" s="58"/>
      <c r="I8" s="58"/>
      <c r="J8" s="58"/>
    </row>
    <row r="9" spans="1:10" ht="30" x14ac:dyDescent="0.25">
      <c r="A9" s="59" t="s">
        <v>192</v>
      </c>
      <c r="B9" s="60">
        <v>0.67</v>
      </c>
      <c r="C9" s="60">
        <v>0.59</v>
      </c>
      <c r="D9" s="60">
        <f>+'Comp 1.'!L17</f>
        <v>0.92311111111111133</v>
      </c>
      <c r="E9" s="61">
        <f>+AVERAGE(B9:D9)</f>
        <v>0.72770370370370374</v>
      </c>
      <c r="F9" s="58"/>
      <c r="G9" s="58"/>
      <c r="H9" s="58"/>
      <c r="I9" s="58"/>
      <c r="J9" s="58"/>
    </row>
    <row r="10" spans="1:10" ht="30" x14ac:dyDescent="0.25">
      <c r="A10" s="59" t="s">
        <v>193</v>
      </c>
      <c r="B10" s="60">
        <v>1</v>
      </c>
      <c r="C10" s="60">
        <v>0.67</v>
      </c>
      <c r="D10" s="60">
        <f>+'Comp 2.'!L12</f>
        <v>0.99900000000000011</v>
      </c>
      <c r="E10" s="61">
        <f>+AVERAGE(B10:D10)</f>
        <v>0.88966666666666672</v>
      </c>
      <c r="F10" s="58"/>
      <c r="G10" s="58"/>
      <c r="H10" s="58"/>
      <c r="I10" s="58"/>
      <c r="J10" s="58"/>
    </row>
    <row r="11" spans="1:10" x14ac:dyDescent="0.25">
      <c r="A11" s="59" t="s">
        <v>194</v>
      </c>
      <c r="B11" s="60">
        <v>0.64</v>
      </c>
      <c r="C11" s="60">
        <v>0.43</v>
      </c>
      <c r="D11" s="60">
        <f>+'Comp 3.'!L17</f>
        <v>0.77612962962962961</v>
      </c>
      <c r="E11" s="61">
        <f t="shared" ref="E11:E14" si="0">+AVERAGE(B11:D11)</f>
        <v>0.61537654320987656</v>
      </c>
    </row>
    <row r="12" spans="1:10" x14ac:dyDescent="0.25">
      <c r="A12" s="59" t="s">
        <v>195</v>
      </c>
      <c r="B12" s="60">
        <v>0.56000000000000005</v>
      </c>
      <c r="C12" s="60">
        <v>0.31</v>
      </c>
      <c r="D12" s="60">
        <f>+'Comp 4.'!L17</f>
        <v>0.55488888888888888</v>
      </c>
      <c r="E12" s="61">
        <f t="shared" si="0"/>
        <v>0.47496296296296298</v>
      </c>
    </row>
    <row r="13" spans="1:10" ht="30" x14ac:dyDescent="0.25">
      <c r="A13" s="59" t="s">
        <v>196</v>
      </c>
      <c r="B13" s="60">
        <v>0.73</v>
      </c>
      <c r="C13" s="60">
        <v>0.63</v>
      </c>
      <c r="D13" s="60">
        <f>+'Comp 5.'!L12</f>
        <v>0.85199999999999998</v>
      </c>
      <c r="E13" s="61">
        <f>+AVERAGE(B13:D13)</f>
        <v>0.73733333333333329</v>
      </c>
    </row>
    <row r="14" spans="1:10" x14ac:dyDescent="0.25">
      <c r="A14" s="59" t="s">
        <v>197</v>
      </c>
      <c r="B14" s="60" t="s">
        <v>90</v>
      </c>
      <c r="C14" s="60">
        <v>0.33</v>
      </c>
      <c r="D14" s="60">
        <v>0.83</v>
      </c>
      <c r="E14" s="61">
        <f t="shared" si="0"/>
        <v>0.57999999999999996</v>
      </c>
    </row>
    <row r="15" spans="1:10" x14ac:dyDescent="0.25">
      <c r="A15" s="62" t="s">
        <v>198</v>
      </c>
      <c r="B15" s="61">
        <f>+AVERAGE(B9:B13)</f>
        <v>0.72</v>
      </c>
      <c r="C15" s="61">
        <f>+AVERAGE(C9:C14)</f>
        <v>0.49333333333333335</v>
      </c>
      <c r="D15" s="61">
        <f>+AVERAGE(D9:D14)</f>
        <v>0.82252160493827164</v>
      </c>
      <c r="E15" s="63">
        <f>IFERROR(+AVERAGE(B15:D15),"")</f>
        <v>0.67861831275720164</v>
      </c>
    </row>
  </sheetData>
  <mergeCells count="5">
    <mergeCell ref="A1:A3"/>
    <mergeCell ref="B1:E3"/>
    <mergeCell ref="A5:E5"/>
    <mergeCell ref="A7:A8"/>
    <mergeCell ref="B7:E7"/>
  </mergeCell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b6f546b-784a-4acc-baad-e033b3233aff">
      <UserInfo>
        <DisplayName>Catalina Vasquez Restrepo</DisplayName>
        <AccountId>183</AccountId>
        <AccountType/>
      </UserInfo>
      <UserInfo>
        <DisplayName>Rene Alberto Layos Madrid</DisplayName>
        <AccountId>180</AccountId>
        <AccountType/>
      </UserInfo>
      <UserInfo>
        <DisplayName>Sandra Milena Mesa Alvarez</DisplayName>
        <AccountId>174</AccountId>
        <AccountType/>
      </UserInfo>
      <UserInfo>
        <DisplayName>Gabriela Cano Ramirez</DisplayName>
        <AccountId>162</AccountId>
        <AccountType/>
      </UserInfo>
    </SharedWithUsers>
    <TaxCatchAll xmlns="2b6f546b-784a-4acc-baad-e033b3233aff" xsi:nil="true"/>
    <lcf76f155ced4ddcb4097134ff3c332f xmlns="070fce58-c51f-4d9f-a140-a92cbb55bf6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31471A575EA74280BD15FC673984CC" ma:contentTypeVersion="16" ma:contentTypeDescription="Create a new document." ma:contentTypeScope="" ma:versionID="f408d1360dbe04c5579660a65af966ed">
  <xsd:schema xmlns:xsd="http://www.w3.org/2001/XMLSchema" xmlns:xs="http://www.w3.org/2001/XMLSchema" xmlns:p="http://schemas.microsoft.com/office/2006/metadata/properties" xmlns:ns2="070fce58-c51f-4d9f-a140-a92cbb55bf6c" xmlns:ns3="2b6f546b-784a-4acc-baad-e033b3233aff" targetNamespace="http://schemas.microsoft.com/office/2006/metadata/properties" ma:root="true" ma:fieldsID="af936df6e53e86ced71f35087e324178" ns2:_="" ns3:_="">
    <xsd:import namespace="070fce58-c51f-4d9f-a140-a92cbb55bf6c"/>
    <xsd:import namespace="2b6f546b-784a-4acc-baad-e033b3233a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0fce58-c51f-4d9f-a140-a92cbb55bf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8a91fd9-6013-4c14-8a3b-60f24c58da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6f546b-784a-4acc-baad-e033b3233af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38f8e51-8ffa-497d-8b08-130d27cc59ce}" ma:internalName="TaxCatchAll" ma:showField="CatchAllData" ma:web="2b6f546b-784a-4acc-baad-e033b3233a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1F263C-E5F8-4BF2-869E-3450827F61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440EE8-BF27-40E6-969D-3B9CF8A2495E}">
  <ds:schemaRefs>
    <ds:schemaRef ds:uri="http://schemas.microsoft.com/office/2006/metadata/properties"/>
    <ds:schemaRef ds:uri="http://schemas.microsoft.com/office/infopath/2007/PartnerControls"/>
    <ds:schemaRef ds:uri="2b6f546b-784a-4acc-baad-e033b3233aff"/>
    <ds:schemaRef ds:uri="070fce58-c51f-4d9f-a140-a92cbb55bf6c"/>
  </ds:schemaRefs>
</ds:datastoreItem>
</file>

<file path=customXml/itemProps3.xml><?xml version="1.0" encoding="utf-8"?>
<ds:datastoreItem xmlns:ds="http://schemas.openxmlformats.org/officeDocument/2006/customXml" ds:itemID="{001A4795-A47B-4AE5-8D49-35482313B1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0fce58-c51f-4d9f-a140-a92cbb55bf6c"/>
    <ds:schemaRef ds:uri="2b6f546b-784a-4acc-baad-e033b3233a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Comp 1.</vt:lpstr>
      <vt:lpstr>Comp 2.</vt:lpstr>
      <vt:lpstr>Comp 3.</vt:lpstr>
      <vt:lpstr>Comp 4.</vt:lpstr>
      <vt:lpstr>Comp 5.</vt:lpstr>
      <vt:lpstr>Comp 6.</vt:lpstr>
      <vt:lpstr>Reporte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Ivone Monsalve Rojas</dc:creator>
  <cp:keywords/>
  <dc:description/>
  <cp:lastModifiedBy>Claudia Ivone Monsalve Rojas</cp:lastModifiedBy>
  <cp:revision/>
  <dcterms:created xsi:type="dcterms:W3CDTF">2022-09-30T17:57:25Z</dcterms:created>
  <dcterms:modified xsi:type="dcterms:W3CDTF">2023-01-31T19:32:25Z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0x010100E531471A575EA74280BD15FC673984CC</vt:lpwstr>
  </property>
</Properties>
</file>