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dom-my.sharepoint.com/personal/carlos_benitez_fonvalmed_gov_co/Documents/FONVALMED/EJECUCION CONTRATO/PLANEACION 2024/ARMONIZACION PDT 2024-2027 - PLANEACION 2024/"/>
    </mc:Choice>
  </mc:AlternateContent>
  <xr:revisionPtr revIDLastSave="2" documentId="8_{C8A8D6A7-7351-4A4E-9A69-22F87A6E101A}" xr6:coauthVersionLast="47" xr6:coauthVersionMax="47" xr10:uidLastSave="{73BA23E7-F41A-4DD0-9A20-B6B3CDBDDC5F}"/>
  <bookViews>
    <workbookView xWindow="-120" yWindow="-120" windowWidth="29040" windowHeight="15720" xr2:uid="{60D2B3B1-768F-403C-B179-A78792C5DD6B}"/>
  </bookViews>
  <sheets>
    <sheet name="Plan Accion 2024" sheetId="2" r:id="rId1"/>
    <sheet name="Hoja1" sheetId="1" r:id="rId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1" i="1"/>
  <c r="L9" i="1"/>
  <c r="K9" i="1"/>
  <c r="I13" i="1"/>
  <c r="I11" i="1"/>
  <c r="I10" i="1"/>
  <c r="F9" i="1"/>
</calcChain>
</file>

<file path=xl/sharedStrings.xml><?xml version="1.0" encoding="utf-8"?>
<sst xmlns="http://schemas.openxmlformats.org/spreadsheetml/2006/main" count="89" uniqueCount="58">
  <si>
    <t>Plan de Acción vigencia 2024</t>
  </si>
  <si>
    <t>Responsable Reporte</t>
  </si>
  <si>
    <t>Cód Ln</t>
  </si>
  <si>
    <t>Ln</t>
  </si>
  <si>
    <t>Cód Cmp</t>
  </si>
  <si>
    <t>Cmp</t>
  </si>
  <si>
    <t>Cód Prg</t>
  </si>
  <si>
    <t>Prg</t>
  </si>
  <si>
    <t>Tipo Ind</t>
  </si>
  <si>
    <t>Cód Ind</t>
  </si>
  <si>
    <t>Nombre Indicador</t>
  </si>
  <si>
    <t>Unidad</t>
  </si>
  <si>
    <t>LB</t>
  </si>
  <si>
    <t>Meta 2020-2023</t>
  </si>
  <si>
    <t>Meta 2024</t>
  </si>
  <si>
    <t>Periodicidad de medición</t>
  </si>
  <si>
    <t>% Cumpl</t>
  </si>
  <si>
    <t>Descripción avance</t>
  </si>
  <si>
    <t>FONVALMED</t>
  </si>
  <si>
    <t>Ecociudad</t>
  </si>
  <si>
    <t>Urbanismo ecológico</t>
  </si>
  <si>
    <t>Renovación urbana integral, transformación territorial y protección a moradores</t>
  </si>
  <si>
    <t>Programa</t>
  </si>
  <si>
    <t>4.4.1.5</t>
  </si>
  <si>
    <t>Obras construidas del proyecto de valorización El Poblado</t>
  </si>
  <si>
    <t>Número</t>
  </si>
  <si>
    <t xml:space="preserve"> 0.096</t>
  </si>
  <si>
    <t>Bimensual</t>
  </si>
  <si>
    <r>
      <t xml:space="preserve">Proyecto 200430
Número de proyectos con estudios de prefactibilidad elaborados </t>
    </r>
    <r>
      <rPr>
        <b/>
        <sz val="10"/>
        <color theme="1"/>
        <rFont val="Arial"/>
        <family val="2"/>
      </rPr>
      <t>(**) Ver Nota.</t>
    </r>
  </si>
  <si>
    <t>Avance Febrero 2024 (Acumulado)</t>
  </si>
  <si>
    <t>Avance Abril 2024 (Acumulado)</t>
  </si>
  <si>
    <t>PLAN DE DESARROLLO DISTRITAL 2020-2023</t>
  </si>
  <si>
    <t>ARMONIZACION PLAN DE DESARROLLO DISTRITAL 2024-2027</t>
  </si>
  <si>
    <t>Cód Pilar</t>
  </si>
  <si>
    <t>Pilar</t>
  </si>
  <si>
    <t>CREEMOS EN LA INFRAESTRUCTURA PARA EL DESARROLLO</t>
  </si>
  <si>
    <t>4.1</t>
  </si>
  <si>
    <t>Componente Infraestructura para un modelo de ciudad sostenible</t>
  </si>
  <si>
    <t>4.1.3</t>
  </si>
  <si>
    <t>Renovación Urbana Integral</t>
  </si>
  <si>
    <t>Producto</t>
  </si>
  <si>
    <t>4,1,3,3</t>
  </si>
  <si>
    <t>CREEMOS EN LA INSTITUCIONALIDAD, EN LA SEGURIDAD Y CONVIVENCIA CIUDADANA</t>
  </si>
  <si>
    <t>Planeación y gestión territorial del Distrito</t>
  </si>
  <si>
    <t>3,3,2</t>
  </si>
  <si>
    <t>Gestión del Plan de Ordenamiento Territorial y sus instrumentos</t>
  </si>
  <si>
    <t>3,3,2,11</t>
  </si>
  <si>
    <t>Estudios y diseños elaborados para determinar la viabilidad de proyectos a través de los instrumentos del Subsistema de financiación del POT</t>
  </si>
  <si>
    <t>Meta 2024-2027</t>
  </si>
  <si>
    <t>Avance Julio 2024</t>
  </si>
  <si>
    <t>Avance agosto 2024</t>
  </si>
  <si>
    <t>Avance octubre 2024</t>
  </si>
  <si>
    <t>Avance diciembre 2024</t>
  </si>
  <si>
    <t>Gobernanza y Gobernabilidad</t>
  </si>
  <si>
    <t>Planeación, articulación y fortalecimiento territorial</t>
  </si>
  <si>
    <t>Planeación territorial para el Desarrollo</t>
  </si>
  <si>
    <t>5.5.1.3</t>
  </si>
  <si>
    <r>
      <rPr>
        <b/>
        <sz val="11"/>
        <color theme="1"/>
        <rFont val="Calibri"/>
        <family val="2"/>
        <scheme val="minor"/>
      </rPr>
      <t>(**) Nota</t>
    </r>
    <r>
      <rPr>
        <sz val="11"/>
        <color theme="1"/>
        <rFont val="Calibri"/>
        <family val="2"/>
        <scheme val="minor"/>
      </rPr>
      <t>: El indicador 5.5.1.3 del Plan de Desarrollo 2020-2023 correspondiente a Número de proyectos con estudios de prefactibilidad elaborados se cumplió en un 100%. Lo anterior teniendo en cuenta que se realizó la entrega al Departamento Administrativo de Planeación de los proyectos de prefactibilidad de la Circunvalar (Longitudinal) Occidental y la Avenida 34 – Centro Oriental.
Para la vigencia 2024 se propone iniciar con los estudios de prefactibilidad de 2 nuevos proyectos: Continuidad de la Calle 10 bajo el Aeropuerto Enrique Olaya Herrera, y la continuidad de la Carrera 72A entre los Colores y Pedregal.
Para esto se matriculó en la plataforma SAP del Departamento Administrativo de Planeación el proyecto 200430 con un presupuesto asignado de $1.864.884.082 según el decreto 1130 de 2023 por medio del cual se liquidó el Presupuesto General del Distrito Especial de Ciencia Tecnología e Innovación de Medellín para la vigencia fiscal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</si>
</sst>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\ * #,##0.00_-;\-[$$-240A]\ * #,##0.00_-;_-[$$-240A]\ * &quot;-&quot;??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9525</xdr:rowOff>
    </xdr:from>
    <xdr:to>
      <xdr:col>1</xdr:col>
      <xdr:colOff>238669</xdr:colOff>
      <xdr:row>1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A2E123-19FA-4726-913E-6C4FC055291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10287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D6ED-8887-4D65-9F1E-00F5D1423166}">
  <dimension ref="A2:AU9"/>
  <sheetViews>
    <sheetView tabSelected="1" zoomScale="70" zoomScaleNormal="70" workbookViewId="0">
      <selection activeCell="AD6" sqref="AD6:AE7"/>
    </sheetView>
  </sheetViews>
  <sheetFormatPr baseColWidth="10" defaultColWidth="11.42578125" defaultRowHeight="15" x14ac:dyDescent="0.25"/>
  <cols>
    <col min="1" max="1" width="16.28515625" style="5" customWidth="1"/>
    <col min="2" max="2" width="6.28515625" style="5" customWidth="1"/>
    <col min="3" max="3" width="9.7109375" style="5" customWidth="1"/>
    <col min="4" max="4" width="5.7109375" style="5" customWidth="1"/>
    <col min="5" max="5" width="10.7109375" style="5" customWidth="1"/>
    <col min="6" max="6" width="4.7109375" style="5" customWidth="1"/>
    <col min="7" max="7" width="17.28515625" style="5" customWidth="1"/>
    <col min="8" max="8" width="11.42578125" style="5"/>
    <col min="9" max="9" width="10.28515625" style="5" customWidth="1"/>
    <col min="10" max="10" width="51" style="5" customWidth="1"/>
    <col min="11" max="11" width="10.28515625" style="5" customWidth="1"/>
    <col min="12" max="13" width="11.42578125" style="5"/>
    <col min="14" max="14" width="18" style="5" customWidth="1"/>
    <col min="15" max="15" width="19.7109375" style="5" customWidth="1"/>
    <col min="16" max="16" width="6.28515625" style="5" customWidth="1"/>
    <col min="17" max="17" width="19.7109375" style="5" customWidth="1"/>
    <col min="18" max="18" width="5.7109375" style="5" customWidth="1"/>
    <col min="19" max="19" width="20.42578125" style="5" customWidth="1"/>
    <col min="20" max="20" width="4.7109375" style="5" customWidth="1"/>
    <col min="21" max="21" width="18.28515625" style="5" customWidth="1"/>
    <col min="22" max="22" width="11.42578125" style="5"/>
    <col min="23" max="23" width="10.28515625" style="5" customWidth="1"/>
    <col min="24" max="24" width="51" style="5" customWidth="1"/>
    <col min="25" max="25" width="10.28515625" style="5" customWidth="1"/>
    <col min="26" max="27" width="11.42578125" style="5"/>
    <col min="28" max="28" width="18" style="5" customWidth="1"/>
    <col min="29" max="29" width="19.7109375" style="5" customWidth="1"/>
    <col min="30" max="30" width="27.7109375" style="16" customWidth="1"/>
    <col min="31" max="31" width="17.42578125" style="16" customWidth="1"/>
    <col min="32" max="32" width="70.7109375" style="16" customWidth="1"/>
    <col min="33" max="33" width="24.7109375" style="16" customWidth="1"/>
    <col min="34" max="34" width="21.7109375" style="16" customWidth="1"/>
    <col min="35" max="35" width="70.7109375" style="16" customWidth="1"/>
    <col min="36" max="36" width="23.28515625" style="16" customWidth="1"/>
    <col min="37" max="37" width="11.42578125" style="16" customWidth="1"/>
    <col min="38" max="38" width="87.85546875" style="5" customWidth="1"/>
    <col min="39" max="39" width="23.28515625" style="5" customWidth="1"/>
    <col min="40" max="40" width="11.42578125" style="5" customWidth="1"/>
    <col min="41" max="41" width="70.7109375" style="5" customWidth="1"/>
    <col min="42" max="42" width="23.28515625" style="5" customWidth="1"/>
    <col min="43" max="43" width="11.42578125" style="5" customWidth="1"/>
    <col min="44" max="44" width="70.7109375" style="5" customWidth="1"/>
    <col min="45" max="45" width="23.28515625" style="5" customWidth="1"/>
    <col min="46" max="46" width="11.42578125" style="5" customWidth="1"/>
    <col min="47" max="47" width="70.7109375" style="5" customWidth="1"/>
    <col min="48" max="16384" width="11.42578125" style="5"/>
  </cols>
  <sheetData>
    <row r="2" spans="1:47" ht="74.099999999999994" customHeight="1" x14ac:dyDescent="0.25">
      <c r="A2" s="4"/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47" ht="25.9" customHeight="1" x14ac:dyDescent="0.25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0"/>
      <c r="AE3" s="20"/>
      <c r="AF3" s="21"/>
      <c r="AG3" s="20"/>
      <c r="AH3" s="20"/>
      <c r="AI3" s="21"/>
      <c r="AJ3" s="20"/>
      <c r="AK3" s="20"/>
      <c r="AL3" s="21"/>
    </row>
    <row r="4" spans="1:47" ht="30.6" customHeight="1" x14ac:dyDescent="0.25">
      <c r="A4" s="28" t="s">
        <v>31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 t="s">
        <v>32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0"/>
      <c r="AE4" s="20"/>
      <c r="AF4" s="21"/>
      <c r="AG4" s="20"/>
      <c r="AH4" s="20"/>
      <c r="AI4" s="21"/>
      <c r="AJ4" s="20"/>
      <c r="AK4" s="20"/>
      <c r="AL4" s="21"/>
    </row>
    <row r="5" spans="1:47" ht="48.75" customHeight="1" x14ac:dyDescent="0.25">
      <c r="A5" s="23" t="s">
        <v>1</v>
      </c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24" t="s">
        <v>13</v>
      </c>
      <c r="N5" s="24" t="s">
        <v>14</v>
      </c>
      <c r="O5" s="24" t="s">
        <v>15</v>
      </c>
      <c r="P5" s="24" t="s">
        <v>33</v>
      </c>
      <c r="Q5" s="24" t="s">
        <v>34</v>
      </c>
      <c r="R5" s="24" t="s">
        <v>4</v>
      </c>
      <c r="S5" s="24" t="s">
        <v>5</v>
      </c>
      <c r="T5" s="24" t="s">
        <v>6</v>
      </c>
      <c r="U5" s="24" t="s">
        <v>7</v>
      </c>
      <c r="V5" s="24" t="s">
        <v>8</v>
      </c>
      <c r="W5" s="24" t="s">
        <v>9</v>
      </c>
      <c r="X5" s="24" t="s">
        <v>10</v>
      </c>
      <c r="Y5" s="24" t="s">
        <v>11</v>
      </c>
      <c r="Z5" s="24" t="s">
        <v>12</v>
      </c>
      <c r="AA5" s="24" t="s">
        <v>48</v>
      </c>
      <c r="AB5" s="24" t="s">
        <v>14</v>
      </c>
      <c r="AC5" s="24" t="s">
        <v>15</v>
      </c>
      <c r="AD5" s="6" t="s">
        <v>29</v>
      </c>
      <c r="AE5" s="6" t="s">
        <v>16</v>
      </c>
      <c r="AF5" s="7" t="s">
        <v>17</v>
      </c>
      <c r="AG5" s="6" t="s">
        <v>30</v>
      </c>
      <c r="AH5" s="6" t="s">
        <v>16</v>
      </c>
      <c r="AI5" s="7" t="s">
        <v>17</v>
      </c>
      <c r="AJ5" s="6" t="s">
        <v>49</v>
      </c>
      <c r="AK5" s="6" t="s">
        <v>16</v>
      </c>
      <c r="AL5" s="7" t="s">
        <v>17</v>
      </c>
      <c r="AM5" s="6" t="s">
        <v>50</v>
      </c>
      <c r="AN5" s="6" t="s">
        <v>16</v>
      </c>
      <c r="AO5" s="7" t="s">
        <v>17</v>
      </c>
      <c r="AP5" s="6" t="s">
        <v>51</v>
      </c>
      <c r="AQ5" s="6" t="s">
        <v>16</v>
      </c>
      <c r="AR5" s="7" t="s">
        <v>17</v>
      </c>
      <c r="AS5" s="6" t="s">
        <v>52</v>
      </c>
      <c r="AT5" s="6" t="s">
        <v>16</v>
      </c>
      <c r="AU5" s="7" t="s">
        <v>17</v>
      </c>
    </row>
    <row r="6" spans="1:47" ht="218.45" customHeight="1" x14ac:dyDescent="0.25">
      <c r="A6" s="8" t="s">
        <v>18</v>
      </c>
      <c r="B6" s="9">
        <v>4</v>
      </c>
      <c r="C6" s="9" t="s">
        <v>19</v>
      </c>
      <c r="D6" s="9">
        <v>4</v>
      </c>
      <c r="E6" s="9" t="s">
        <v>20</v>
      </c>
      <c r="F6" s="9">
        <v>1</v>
      </c>
      <c r="G6" s="9" t="s">
        <v>21</v>
      </c>
      <c r="H6" s="9" t="s">
        <v>22</v>
      </c>
      <c r="I6" s="10" t="s">
        <v>23</v>
      </c>
      <c r="J6" s="9" t="s">
        <v>24</v>
      </c>
      <c r="K6" s="11" t="s">
        <v>25</v>
      </c>
      <c r="L6" s="12">
        <v>18</v>
      </c>
      <c r="M6" s="13">
        <v>23</v>
      </c>
      <c r="N6" s="14" t="s">
        <v>26</v>
      </c>
      <c r="O6" s="11" t="s">
        <v>27</v>
      </c>
      <c r="P6" s="9">
        <v>4</v>
      </c>
      <c r="Q6" s="9" t="s">
        <v>35</v>
      </c>
      <c r="R6" s="9" t="s">
        <v>36</v>
      </c>
      <c r="S6" s="9" t="s">
        <v>37</v>
      </c>
      <c r="T6" s="9" t="s">
        <v>38</v>
      </c>
      <c r="U6" s="9" t="s">
        <v>39</v>
      </c>
      <c r="V6" s="9" t="s">
        <v>40</v>
      </c>
      <c r="W6" s="10" t="s">
        <v>41</v>
      </c>
      <c r="X6" s="9" t="s">
        <v>24</v>
      </c>
      <c r="Y6" s="11" t="s">
        <v>25</v>
      </c>
      <c r="Z6" s="12">
        <v>21.67</v>
      </c>
      <c r="AA6" s="13">
        <v>22.9</v>
      </c>
      <c r="AB6" s="14">
        <v>21.67</v>
      </c>
      <c r="AC6" s="11" t="s">
        <v>27</v>
      </c>
      <c r="AD6" s="14"/>
      <c r="AE6" s="18"/>
      <c r="AF6" s="19"/>
      <c r="AG6" s="14"/>
      <c r="AH6" s="18"/>
      <c r="AI6" s="19"/>
      <c r="AJ6" s="14"/>
      <c r="AK6" s="15"/>
      <c r="AL6" s="4"/>
      <c r="AM6" s="14"/>
      <c r="AN6" s="15"/>
      <c r="AO6" s="4"/>
      <c r="AP6" s="14"/>
      <c r="AQ6" s="15"/>
      <c r="AR6" s="4"/>
      <c r="AS6" s="14"/>
      <c r="AT6" s="15"/>
      <c r="AU6" s="4"/>
    </row>
    <row r="7" spans="1:47" ht="160.15" customHeight="1" x14ac:dyDescent="0.25">
      <c r="A7" s="8" t="s">
        <v>18</v>
      </c>
      <c r="B7" s="9">
        <v>5</v>
      </c>
      <c r="C7" s="9" t="s">
        <v>53</v>
      </c>
      <c r="D7" s="9">
        <v>5</v>
      </c>
      <c r="E7" s="9" t="s">
        <v>54</v>
      </c>
      <c r="F7" s="9">
        <v>1</v>
      </c>
      <c r="G7" s="9" t="s">
        <v>55</v>
      </c>
      <c r="H7" s="9" t="s">
        <v>22</v>
      </c>
      <c r="I7" s="10" t="s">
        <v>56</v>
      </c>
      <c r="J7" s="9" t="s">
        <v>28</v>
      </c>
      <c r="K7" s="11" t="s">
        <v>11</v>
      </c>
      <c r="L7" s="12">
        <v>0</v>
      </c>
      <c r="M7" s="13">
        <v>2</v>
      </c>
      <c r="N7" s="14">
        <v>0.25</v>
      </c>
      <c r="O7" s="11" t="s">
        <v>27</v>
      </c>
      <c r="P7" s="9">
        <v>3</v>
      </c>
      <c r="Q7" s="9" t="s">
        <v>42</v>
      </c>
      <c r="R7" s="9">
        <v>3.3</v>
      </c>
      <c r="S7" s="9" t="s">
        <v>43</v>
      </c>
      <c r="T7" s="9" t="s">
        <v>44</v>
      </c>
      <c r="U7" s="9" t="s">
        <v>45</v>
      </c>
      <c r="V7" s="9" t="s">
        <v>40</v>
      </c>
      <c r="W7" s="10" t="s">
        <v>46</v>
      </c>
      <c r="X7" s="9" t="s">
        <v>47</v>
      </c>
      <c r="Y7" s="11" t="s">
        <v>11</v>
      </c>
      <c r="Z7" s="12">
        <v>0</v>
      </c>
      <c r="AA7" s="13">
        <v>3</v>
      </c>
      <c r="AB7" s="14">
        <v>0.5</v>
      </c>
      <c r="AC7" s="11" t="s">
        <v>27</v>
      </c>
      <c r="AD7" s="14"/>
      <c r="AE7" s="18"/>
      <c r="AF7" s="14"/>
      <c r="AG7" s="14"/>
      <c r="AH7" s="18"/>
      <c r="AI7" s="14"/>
      <c r="AJ7" s="14"/>
      <c r="AK7" s="15"/>
      <c r="AL7" s="4"/>
      <c r="AM7" s="14"/>
      <c r="AN7" s="15"/>
      <c r="AO7" s="4"/>
      <c r="AP7" s="14"/>
      <c r="AQ7" s="15"/>
      <c r="AR7" s="4"/>
      <c r="AS7" s="14"/>
      <c r="AT7" s="15"/>
      <c r="AU7" s="4"/>
    </row>
    <row r="9" spans="1:47" ht="177" customHeight="1" x14ac:dyDescent="0.25">
      <c r="F9" s="17"/>
      <c r="G9" s="17"/>
      <c r="H9" s="17"/>
      <c r="I9" s="17"/>
      <c r="J9" s="27" t="s">
        <v>57</v>
      </c>
      <c r="K9" s="27"/>
      <c r="L9" s="27"/>
      <c r="M9" s="27"/>
      <c r="N9" s="27"/>
      <c r="T9" s="17"/>
      <c r="U9" s="17"/>
      <c r="V9" s="17"/>
      <c r="W9" s="17"/>
      <c r="X9" s="27"/>
      <c r="Y9" s="27"/>
      <c r="Z9" s="27"/>
      <c r="AA9" s="27"/>
      <c r="AB9" s="27"/>
    </row>
  </sheetData>
  <mergeCells count="5">
    <mergeCell ref="B2:AL2"/>
    <mergeCell ref="J9:N9"/>
    <mergeCell ref="A4:O4"/>
    <mergeCell ref="P4:AC4"/>
    <mergeCell ref="X9:AB9"/>
  </mergeCells>
  <conditionalFormatting sqref="I6">
    <cfRule type="duplicateValues" dxfId="2" priority="4"/>
  </conditionalFormatting>
  <conditionalFormatting sqref="W6:W7">
    <cfRule type="duplicateValues" dxfId="1" priority="2"/>
  </conditionalFormatting>
  <conditionalFormatting sqref="I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8C2D-D380-4519-9857-2DB34F9849D2}">
  <dimension ref="D9:N13"/>
  <sheetViews>
    <sheetView workbookViewId="0">
      <selection activeCell="L15" sqref="L15"/>
    </sheetView>
  </sheetViews>
  <sheetFormatPr baseColWidth="10" defaultColWidth="11.42578125" defaultRowHeight="15" x14ac:dyDescent="0.25"/>
  <cols>
    <col min="1" max="3" width="11.42578125" style="1"/>
    <col min="4" max="4" width="19.28515625" style="1" bestFit="1" customWidth="1"/>
    <col min="5" max="5" width="11.42578125" style="1"/>
    <col min="6" max="6" width="11.42578125" style="2"/>
    <col min="9" max="9" width="30" customWidth="1"/>
    <col min="10" max="10" width="31" customWidth="1"/>
    <col min="11" max="11" width="17" customWidth="1"/>
    <col min="12" max="12" width="14.28515625" customWidth="1"/>
    <col min="15" max="16384" width="11.42578125" style="1"/>
  </cols>
  <sheetData>
    <row r="9" spans="4:12" x14ac:dyDescent="0.25">
      <c r="D9" s="1">
        <v>1467466049</v>
      </c>
      <c r="F9" s="3">
        <f>D9/D10</f>
        <v>9.7831069933333334E-2</v>
      </c>
      <c r="I9">
        <v>1.3333330000000001</v>
      </c>
      <c r="J9">
        <v>0.33333000000000002</v>
      </c>
      <c r="K9">
        <f>J9/2</f>
        <v>0.16666500000000001</v>
      </c>
      <c r="L9">
        <f>K9</f>
        <v>0.16666500000000001</v>
      </c>
    </row>
    <row r="10" spans="4:12" x14ac:dyDescent="0.25">
      <c r="D10" s="1">
        <v>15000000000</v>
      </c>
      <c r="I10">
        <f>I9/3</f>
        <v>0.44444433333333339</v>
      </c>
    </row>
    <row r="11" spans="4:12" x14ac:dyDescent="0.25">
      <c r="I11">
        <f>I10*F9</f>
        <v>4.3480464655807051E-2</v>
      </c>
      <c r="L11">
        <f>1*F9</f>
        <v>9.7831069933333334E-2</v>
      </c>
    </row>
    <row r="13" spans="4:12" x14ac:dyDescent="0.25">
      <c r="I13">
        <f>I10+I11</f>
        <v>0.48792479798914046</v>
      </c>
      <c r="L13">
        <f>SUM(L9,L11)</f>
        <v>0.26449606993333336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3924E2-CB9F-474A-BAA5-FD1852881CBE}"/>
</file>

<file path=customXml/itemProps2.xml><?xml version="1.0" encoding="utf-8"?>
<ds:datastoreItem xmlns:ds="http://schemas.openxmlformats.org/officeDocument/2006/customXml" ds:itemID="{9CE1A20F-3E29-4F4A-A321-6C0737AB4AEB}"/>
</file>

<file path=customXml/itemProps3.xml><?xml version="1.0" encoding="utf-8"?>
<ds:datastoreItem xmlns:ds="http://schemas.openxmlformats.org/officeDocument/2006/customXml" ds:itemID="{C0805A98-06A1-4E5C-BDFC-881416C7A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Accion 2024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Carlos Alberto Benitez Aguirre</cp:lastModifiedBy>
  <cp:revision/>
  <dcterms:created xsi:type="dcterms:W3CDTF">2024-01-12T15:24:07Z</dcterms:created>
  <dcterms:modified xsi:type="dcterms:W3CDTF">2024-09-05T20:34:11Z</dcterms:modified>
  <cp:category/>
  <cp:contentStatus/>
</cp:coreProperties>
</file>